
<file path=[Content_Types].xml><?xml version="1.0" encoding="utf-8"?>
<Types xmlns="http://schemas.openxmlformats.org/package/2006/content-types">
  <Default ContentType="application/vnd.openxmlformats-package.relationships+xml" Extension="rels"/>
  <Default ContentType="application/xml" Extension="xml"/>
  <Default Extension="png" ContentType="image/png"/>
  <Override ContentType="application/vnd.openxmlformats-officedocument.spreadsheetml.sheet.main+xml" PartName="/xl/workbook.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Target="xl/workbook.xml" Id="rId1" Type="http://schemas.openxmlformats.org/officeDocument/2006/relationships/officeDocument"/><Relationship Target="docProps/app.xml" Id="rId2" Type="http://schemas.openxmlformats.org/officeDocument/2006/relationships/extended-properties"/><Relationship Target="docProps/core.xml" Id="rId3" Type="http://schemas.openxmlformats.org/package/2006/relationships/metadata/core-properties"/></Relationships>
</file>

<file path=xl/workbook.xml><?xml version="1.0" encoding="utf-8"?>
<workbook xmlns="http://schemas.openxmlformats.org/spreadsheetml/2006/main" xmlns:r="http://schemas.openxmlformats.org/officeDocument/2006/relationships">
  <fileVersion appName="ZohoSheetWriter"/>
  <bookViews>
    <workbookView windowHeight="8192" windowWidth="16384"/>
  </bookViews>
  <sheets>
    <sheet name="Blad1" r:id="rId1" sheetId="1"/>
  </sheets>
  <extLst/>
</workbook>
</file>

<file path=xl/sharedStrings.xml><?xml version="1.0" encoding="utf-8"?>
<sst xmlns="http://schemas.openxmlformats.org/spreadsheetml/2006/main" count="180" uniqueCount="180">
  <si>
    <t/>
  </si>
  <si>
    <r>
      <rPr>
        <sz val="10"/>
        <color rgb="FF002060"/>
        <rFont val="Roboto"/>
      </rPr>
      <t>Tarievenkaart</t>
    </r>
  </si>
  <si>
    <t>Soort</t>
  </si>
  <si>
    <t>Maandbedrag (incl. BTW)</t>
  </si>
  <si>
    <t>Maandbedrag (excl. BTW)</t>
  </si>
  <si>
    <t>Jaarbedrag (inclusief BTW)</t>
  </si>
  <si>
    <t>Jaarbedrag (excl. BTW)</t>
  </si>
  <si>
    <t>Maandbedrag</t>
  </si>
  <si>
    <t>Jaarbedrag</t>
  </si>
  <si>
    <t>Staatscourant</t>
  </si>
  <si>
    <t>Regeling beloning curatoren, bewindvoerders en mentoren</t>
  </si>
  <si>
    <t>Familiair</t>
  </si>
  <si>
    <t>Curatele</t>
  </si>
  <si>
    <t>A.1.a</t>
  </si>
  <si>
    <t>1.2.a</t>
  </si>
  <si>
    <t>Bewindvoering</t>
  </si>
  <si>
    <t>A.1.b</t>
  </si>
  <si>
    <t>1.2.b</t>
  </si>
  <si>
    <t>Mentorschap</t>
  </si>
  <si>
    <t>A.1.c</t>
  </si>
  <si>
    <t>1.2.c</t>
  </si>
  <si>
    <t>Curatele 2P</t>
  </si>
  <si>
    <t>A.2</t>
  </si>
  <si>
    <t>1.3.</t>
  </si>
  <si>
    <t>Bewindvoering 2P</t>
  </si>
  <si>
    <t>A.3</t>
  </si>
  <si>
    <t>1.4.</t>
  </si>
  <si>
    <t>Mentorschap 2P</t>
  </si>
  <si>
    <t>A.4</t>
  </si>
  <si>
    <t>1.5.</t>
  </si>
  <si>
    <t>Curatele 1P + Bewindvoering 1P</t>
  </si>
  <si>
    <t>A.5</t>
  </si>
  <si>
    <t>1.6.</t>
  </si>
  <si>
    <t>Curatele 1P + Mentorschap 1P</t>
  </si>
  <si>
    <t>A.6</t>
  </si>
  <si>
    <t>1.7.</t>
  </si>
  <si>
    <t>Curatele 1P</t>
  </si>
  <si>
    <t>Standaard</t>
  </si>
  <si>
    <t>B.1.a</t>
  </si>
  <si>
    <t>2.2.a</t>
  </si>
  <si>
    <t>Problematische schulden</t>
  </si>
  <si>
    <t>B.1.b</t>
  </si>
  <si>
    <t>2.2.b</t>
  </si>
  <si>
    <t>Psychische problemen (18-23 jaar, na jeugdhulp)</t>
  </si>
  <si>
    <t>B.1.c</t>
  </si>
  <si>
    <t>2.2.c</t>
  </si>
  <si>
    <t>Problematische schulden + Psychische problemen (18-23 jaar, na jeugdhulp)</t>
  </si>
  <si>
    <t>B.1.d</t>
  </si>
  <si>
    <t>2.2.d</t>
  </si>
  <si>
    <t>Opstartkosten</t>
  </si>
  <si>
    <t>B.2.a</t>
  </si>
  <si>
    <t>2.5.a</t>
  </si>
  <si>
    <t>De opstartkosten worden verlaagd indien de curator voorafgaand aan het curatele budgetbeheer heeft gevoerd</t>
  </si>
  <si>
    <t>Woningontruiming, verkoop of verhuizing</t>
  </si>
  <si>
    <t>B.2.b</t>
  </si>
  <si>
    <t>2.5.b</t>
  </si>
  <si>
    <t>PGB-beheer</t>
  </si>
  <si>
    <t>B.2.c</t>
  </si>
  <si>
    <t>2.5.c</t>
  </si>
  <si>
    <t>Opstellen Eindrekening en Verantwoording 1P</t>
  </si>
  <si>
    <t>B.2.d</t>
  </si>
  <si>
    <t>2.5.d</t>
  </si>
  <si>
    <t>Bewindvoering 1P</t>
  </si>
  <si>
    <t>C.1.a</t>
  </si>
  <si>
    <t>3.2.a</t>
  </si>
  <si>
    <t>C.1.b</t>
  </si>
  <si>
    <t>3.2.b</t>
  </si>
  <si>
    <t>C.2.a</t>
  </si>
  <si>
    <t>3.5.a</t>
  </si>
  <si>
    <t>De opstartkosten worden verlaagd indien de bewindvoerder voorafgaand aan het bewind budgetbeheer heeft gevoerd</t>
  </si>
  <si>
    <t>Woningontruiming, verkoop of verhuizing bij geen mentor</t>
  </si>
  <si>
    <t>C.2.b</t>
  </si>
  <si>
    <t>3.5.b</t>
  </si>
  <si>
    <t>C.2.c</t>
  </si>
  <si>
    <t>3.5.c</t>
  </si>
  <si>
    <t>C.2.d</t>
  </si>
  <si>
    <t>3.5.d</t>
  </si>
  <si>
    <t>Mentorschap 1P</t>
  </si>
  <si>
    <t>D.1.a</t>
  </si>
  <si>
    <t>4.2.a</t>
  </si>
  <si>
    <t>D.1.b</t>
  </si>
  <si>
    <t>4.2.b</t>
  </si>
  <si>
    <t>D.2.a</t>
  </si>
  <si>
    <t>4.4.a</t>
  </si>
  <si>
    <t>Verhuizing</t>
  </si>
  <si>
    <t>D.2.b</t>
  </si>
  <si>
    <t>4.4.b</t>
  </si>
  <si>
    <t>D.2.c</t>
  </si>
  <si>
    <t>4.4.c</t>
  </si>
  <si>
    <t>E.1</t>
  </si>
  <si>
    <t>6.2</t>
  </si>
  <si>
    <t>Standaard 1P + Problematische schulden 1P</t>
  </si>
  <si>
    <t>E.2</t>
  </si>
  <si>
    <t>6.3</t>
  </si>
  <si>
    <t>Standaard 1P + Psychische problemen (18-23 jaar, na jeugdhulp) 1P</t>
  </si>
  <si>
    <t>E.3</t>
  </si>
  <si>
    <t>6.4</t>
  </si>
  <si>
    <t>dubbel</t>
  </si>
  <si>
    <t>Problematische schulden 1P + Psychische problemen (18-23 jaar, na jeugdhulp) 1P</t>
  </si>
  <si>
    <t>E.4</t>
  </si>
  <si>
    <t>6.5</t>
  </si>
  <si>
    <t>Problematische schulden 2P</t>
  </si>
  <si>
    <t>E.5</t>
  </si>
  <si>
    <t>6.6</t>
  </si>
  <si>
    <t>E.6</t>
  </si>
  <si>
    <t>6.7</t>
  </si>
  <si>
    <t>Problematische schulden 2P + Psychische problemen (18-23 jaar, na jeugdhulp) 1P</t>
  </si>
  <si>
    <t>E.7</t>
  </si>
  <si>
    <t>6.8</t>
  </si>
  <si>
    <t>Psychische problemen (18-23 jaar, na jeugdhulp) 2P</t>
  </si>
  <si>
    <t>E.8</t>
  </si>
  <si>
    <t>6.9</t>
  </si>
  <si>
    <t>Problematische schulden 1P + Psychische problemen (18-23 jaar, na jeugdhulp) 2P</t>
  </si>
  <si>
    <t>E.9</t>
  </si>
  <si>
    <t>6.10</t>
  </si>
  <si>
    <t>Problematische schulden 2P + Psychische problemen (18-23 jaar, na jeugdhulp) 2P</t>
  </si>
  <si>
    <t>E.10</t>
  </si>
  <si>
    <t>6.11</t>
  </si>
  <si>
    <t>E.11.a</t>
  </si>
  <si>
    <t>6.12.a</t>
  </si>
  <si>
    <t>De opstartkosten worden verlaagd indien de curator voorafgaand aan het curatele budgetbeheer heeft gevoerd bij een van de tweepersoons curatelen</t>
  </si>
  <si>
    <t>E.11.b</t>
  </si>
  <si>
    <t>6.12.b</t>
  </si>
  <si>
    <t>E.11.c</t>
  </si>
  <si>
    <t>6.12.c</t>
  </si>
  <si>
    <t>Opstellen Eindrekening en Verantwoording 2P</t>
  </si>
  <si>
    <t>E.12.d</t>
  </si>
  <si>
    <t>6.12.d</t>
  </si>
  <si>
    <t>F.1</t>
  </si>
  <si>
    <t>7.2</t>
  </si>
  <si>
    <t>F.2</t>
  </si>
  <si>
    <t>7.3</t>
  </si>
  <si>
    <t>F.3</t>
  </si>
  <si>
    <t>7.4</t>
  </si>
  <si>
    <t>F.4.a</t>
  </si>
  <si>
    <t>7.5.a</t>
  </si>
  <si>
    <t>Wordt hersteld in de Staatscourant</t>
  </si>
  <si>
    <t>De opstartkosten worden verlaagd indien de bewindvoerder voorafgaand aan het bewind budgetbeheer heeft gevoerd bij een van de tweepersoonsbewinden</t>
  </si>
  <si>
    <t>F.4.b</t>
  </si>
  <si>
    <t>7.5.b</t>
  </si>
  <si>
    <t>F.4.c</t>
  </si>
  <si>
    <t>7.5.c</t>
  </si>
  <si>
    <t>F.4.d</t>
  </si>
  <si>
    <t>7.5.d</t>
  </si>
  <si>
    <t>G.1</t>
  </si>
  <si>
    <t>8.2</t>
  </si>
  <si>
    <t>G.2</t>
  </si>
  <si>
    <t>8.3</t>
  </si>
  <si>
    <t>G.3</t>
  </si>
  <si>
    <t>8.4</t>
  </si>
  <si>
    <t>G.4.a</t>
  </si>
  <si>
    <t>8.5.a</t>
  </si>
  <si>
    <t>G.4.b</t>
  </si>
  <si>
    <t>8.5.b</t>
  </si>
  <si>
    <t>G.4.c</t>
  </si>
  <si>
    <t>8.5.c</t>
  </si>
  <si>
    <t>Combinaties*</t>
  </si>
  <si>
    <t>Curatele 1P (zonder schulden) + Bewindvoering 1P (zonder schulden)</t>
  </si>
  <si>
    <t>H.1.</t>
  </si>
  <si>
    <t>9.2.</t>
  </si>
  <si>
    <t>Curatele 1P (zonder schulden) + Bewindvoering 1P (schulden)</t>
  </si>
  <si>
    <t>H.2.</t>
  </si>
  <si>
    <t>9.3.</t>
  </si>
  <si>
    <t>Curatele 1P (schulden) + Bewindvoering 1P (zonder schulden)</t>
  </si>
  <si>
    <t>H.3.</t>
  </si>
  <si>
    <t>9.4.</t>
  </si>
  <si>
    <t>Curatele 1P (schulden) + Bewindvoering 1P (schulden)</t>
  </si>
  <si>
    <t>H.4.</t>
  </si>
  <si>
    <t>9.5.</t>
  </si>
  <si>
    <t>Algemeen</t>
  </si>
  <si>
    <t>Uurtarief</t>
  </si>
  <si>
    <t>Bankkosten 1P</t>
  </si>
  <si>
    <t>Bankkosten 2P</t>
  </si>
  <si>
    <t>* Bewindvoering + mentorschap wordt gezien als curatele (Regeling beloning curatoren, bewindvoerders en mentoren: artikel 5 juncto 9 en 10)</t>
  </si>
  <si>
    <t>** Maandbedragen worden naar beneden afgerond om te voorkomen dat je over het jaarbedrag komt. Dit ter voorkoming van terugbetaling t.t.v. de rekening en verantwoording.</t>
  </si>
  <si>
    <t>Regeling beloning CBM</t>
  </si>
  <si>
    <t>https://wetten.overheid.nl/BWBR0035730/2024-01-01</t>
  </si>
  <si>
    <t>Staatscourant bekendmaking in 2024</t>
  </si>
  <si>
    <t>https://www.officielebekendmakingen.nl/stcrt-2025-39037.html</t>
  </si>
  <si>
    <r>
      <rPr>
        <b/>
        <sz val="10"/>
        <rFont val="Roboto"/>
      </rPr>
      <t>Combitarief</t>
    </r>
    <r>
      <t xml:space="preserve">
De expertgroep CBM heeft besloten dat het combitarief voor betrokkenen voor wie een bewind én een mentorschap is ingesteld in rekening dient te worden gebracht als sprake is van één LKB-nummer voor de bewindvoerder en voor de mentor in kwestie, dus wanneer sprake is van één uitvoerder. Wanneer sprake is van uitvoerders (v.o.f., maatschap, twee verschillende rechtspersonen) met elk een eigen LKB-nummer, waarvan de ene uitvoerder tot bewindvoerder is benoemd en de andere uitvoerder tot mentor, dan wordt tweemaal het enkelvoudige tarief toegekend.
Dit besluit geldt vanaf 1 januari 2025 en heeft geen terugwerkende kracht.</t>
    </r>
  </si>
</sst>
</file>

<file path=xl/styles.xml><?xml version="1.0" encoding="utf-8"?>
<styleSheet xmlns="http://schemas.openxmlformats.org/spreadsheetml/2006/main">
  <numFmts count="1">
    <numFmt formatCode="#0.00" numFmtId="164"/>
  </numFmts>
  <fonts count="8">
    <font>
      <sz val="10"/>
      <color rgb="FF000000"/>
      <name val="Roboto"/>
    </font>
    <font>
      <sz val="10"/>
      <name val="Roboto"/>
    </font>
    <font>
      <b/>
      <sz val="14"/>
      <name val="Roboto"/>
    </font>
    <font>
      <b/>
      <sz val="22"/>
      <name val="Roboto"/>
    </font>
    <font>
      <sz val="14"/>
      <name val="Roboto"/>
    </font>
    <font>
      <b/>
      <sz val="10"/>
      <name val="Roboto"/>
    </font>
    <font>
      <sz val="12"/>
      <color rgb="FF333333"/>
      <name val="Verdana"/>
    </font>
    <font>
      <sz val="10"/>
      <color rgb="FF333333"/>
      <name val="Verdana"/>
    </font>
  </fonts>
  <fills count="5">
    <fill>
      <patternFill patternType="none"/>
    </fill>
    <fill>
      <patternFill patternType="gray125"/>
    </fill>
    <fill>
      <patternFill patternType="solid">
        <fgColor rgb="FFFAE4D3"/>
        <bgColor rgb="FFFAE4D3"/>
      </patternFill>
    </fill>
    <fill>
      <patternFill patternType="solid">
        <fgColor rgb="FFD5F5E3"/>
        <bgColor rgb="FFD5F5E3"/>
      </patternFill>
    </fill>
    <fill>
      <patternFill patternType="solid">
        <fgColor rgb="FFFFFFFF"/>
        <bgColor rgb="FFFFFFFF"/>
      </patternFill>
    </fill>
  </fills>
  <borders count="8">
    <border>
      <left/>
      <right/>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1">
    <xf borderId="0" fillId="0" fontId="0" numFmtId="0" xfId="0">
      <alignment vertical="top"/>
    </xf>
  </cellStyleXfs>
  <cellXfs count="49">
    <xf borderId="0" fillId="0" fontId="0" numFmtId="0" xfId="0">
      <alignment vertical="top"/>
    </xf>
    <xf borderId="0" fillId="0" fontId="1" numFmtId="0" xfId="0">
      <alignment vertical="top"/>
    </xf>
    <xf borderId="0" fillId="0" fontId="1" numFmtId="4" xfId="0">
      <alignment vertical="top"/>
    </xf>
    <xf borderId="0" fillId="0" fontId="2" numFmtId="0" xfId="0">
      <alignment horizontal="center" vertical="top"/>
    </xf>
    <xf borderId="0" fillId="0" fontId="3" numFmtId="0" xfId="0">
      <alignment horizontal="center" vertical="top"/>
    </xf>
    <xf borderId="0" fillId="0" fontId="2" numFmtId="0" xfId="0">
      <alignment vertical="top"/>
    </xf>
    <xf borderId="0" fillId="0" fontId="4" numFmtId="4" xfId="0">
      <alignment vertical="top"/>
    </xf>
    <xf borderId="0" fillId="0" fontId="4" numFmtId="0" xfId="0">
      <alignment vertical="top"/>
    </xf>
    <xf borderId="0" fillId="0" fontId="5" numFmtId="0" xfId="0">
      <alignment vertical="top"/>
    </xf>
    <xf borderId="1" fillId="0" fontId="5" numFmtId="0" xfId="0">
      <alignment vertical="top"/>
    </xf>
    <xf borderId="1" fillId="0" fontId="5" numFmtId="4" xfId="0">
      <alignment vertical="top"/>
    </xf>
    <xf borderId="2" fillId="0" fontId="5" numFmtId="0" xfId="0">
      <alignment vertical="top"/>
    </xf>
    <xf borderId="0" fillId="0" fontId="5" numFmtId="4" xfId="0">
      <alignment vertical="top"/>
    </xf>
    <xf borderId="3" fillId="0" fontId="5" numFmtId="0" xfId="0">
      <alignment vertical="top"/>
    </xf>
    <xf borderId="3" fillId="0" fontId="1" numFmtId="0" xfId="0">
      <alignment vertical="top"/>
    </xf>
    <xf borderId="0" fillId="2" fontId="5" numFmtId="0" xfId="0">
      <alignment vertical="top"/>
    </xf>
    <xf borderId="4" fillId="0" fontId="1" numFmtId="0" xfId="0">
      <alignment vertical="top"/>
    </xf>
    <xf borderId="3" fillId="2" fontId="5" numFmtId="0" xfId="0">
      <alignment vertical="top"/>
    </xf>
    <xf borderId="3" fillId="0" fontId="1" numFmtId="4" xfId="0">
      <alignment vertical="top"/>
    </xf>
    <xf borderId="5" fillId="3" fontId="5" numFmtId="0" xfId="0">
      <alignment vertical="top"/>
    </xf>
    <xf borderId="6" fillId="0" fontId="1" numFmtId="0" xfId="0">
      <alignment vertical="top"/>
    </xf>
    <xf borderId="7" fillId="3" fontId="5" numFmtId="164" xfId="0">
      <alignment vertical="top"/>
    </xf>
    <xf borderId="7" fillId="3" fontId="5" numFmtId="164" xfId="0">
      <alignment horizontal="right" vertical="top"/>
    </xf>
    <xf borderId="7" fillId="3" fontId="5" numFmtId="0" xfId="0">
      <alignment vertical="top"/>
    </xf>
    <xf borderId="6" fillId="3" fontId="5" numFmtId="164" xfId="0">
      <alignment horizontal="right" vertical="top"/>
    </xf>
    <xf borderId="4" fillId="3" fontId="5" numFmtId="164" xfId="0">
      <alignment horizontal="right" vertical="top"/>
    </xf>
    <xf borderId="0" fillId="2" fontId="5" numFmtId="4" xfId="0">
      <alignment vertical="top"/>
    </xf>
    <xf borderId="4" fillId="0" fontId="5" numFmtId="0" xfId="0">
      <alignment vertical="top"/>
    </xf>
    <xf borderId="4" fillId="3" fontId="5" numFmtId="0" xfId="0">
      <alignment vertical="top"/>
    </xf>
    <xf borderId="4" fillId="3" fontId="5" numFmtId="164" xfId="0">
      <alignment vertical="top"/>
    </xf>
    <xf borderId="6" fillId="3" fontId="5" numFmtId="164" xfId="0">
      <alignment vertical="top"/>
    </xf>
    <xf borderId="6" fillId="3" fontId="5" numFmtId="0" xfId="0">
      <alignment horizontal="right" vertical="top"/>
    </xf>
    <xf borderId="4" fillId="3" fontId="5" numFmtId="0" xfId="0">
      <alignment horizontal="right" vertical="top"/>
    </xf>
    <xf borderId="6" fillId="3" fontId="5" numFmtId="0" xfId="0">
      <alignment vertical="top"/>
    </xf>
    <xf borderId="0" fillId="4" fontId="5" numFmtId="0" xfId="0">
      <alignment vertical="top"/>
    </xf>
    <xf borderId="4" fillId="2" fontId="5" numFmtId="0" xfId="0">
      <alignment vertical="top"/>
    </xf>
    <xf borderId="4" fillId="2" fontId="5" numFmtId="4" xfId="0">
      <alignment vertical="top"/>
    </xf>
    <xf borderId="4" fillId="0" fontId="5" numFmtId="4" xfId="0">
      <alignment vertical="top"/>
    </xf>
    <xf borderId="4" fillId="3" fontId="5" numFmtId="4" xfId="0">
      <alignment vertical="top"/>
    </xf>
    <xf borderId="1" fillId="0" fontId="1" numFmtId="0" xfId="0">
      <alignment vertical="top"/>
    </xf>
    <xf borderId="1" fillId="4" fontId="5" numFmtId="0" xfId="0">
      <alignment vertical="top"/>
    </xf>
    <xf borderId="1" fillId="0" fontId="1" numFmtId="4" xfId="0">
      <alignment vertical="top"/>
    </xf>
    <xf borderId="1" fillId="2" fontId="5" numFmtId="0" xfId="0">
      <alignment vertical="top"/>
    </xf>
    <xf borderId="2" fillId="2" fontId="5" numFmtId="0" xfId="0">
      <alignment vertical="top"/>
    </xf>
    <xf borderId="2" fillId="3" fontId="5" numFmtId="0" xfId="0">
      <alignment vertical="top"/>
    </xf>
    <xf borderId="2" fillId="0" fontId="1" numFmtId="0" xfId="0">
      <alignment vertical="top"/>
    </xf>
    <xf borderId="0" fillId="3" fontId="1" numFmtId="0" xfId="0">
      <alignment vertical="top"/>
    </xf>
    <xf borderId="0" fillId="0" fontId="6" numFmtId="0" xfId="0">
      <alignment horizontal="left" vertical="top" wrapText="1"/>
    </xf>
    <xf borderId="0" fillId="0" fontId="7" numFmtId="0" xfId="0">
      <alignment horizontal="left" vertical="top" wrapText="1"/>
    </xf>
  </cellXfs>
  <cellStyles count="1">
    <cellStyle name="Normal" xfId="0" builtinId="0" customBuiltin="1"/>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Target="worksheets/sheet1.xml" Id="rId1" Type="http://schemas.openxmlformats.org/officeDocument/2006/relationships/worksheet"/><Relationship Target="sharedStrings.xml" Id="rId2" Type="http://schemas.openxmlformats.org/officeDocument/2006/relationships/sharedStrings"/><Relationship Target="styles.xml" Id="rId3" Type="http://schemas.openxmlformats.org/officeDocument/2006/relationships/styles"/></Relationships>
</file>

<file path=xl/drawings/_rels/drawing1.xml.rels><?xml version="1.0" encoding="UTF-8" standalone="yes"?><Relationships xmlns="http://schemas.openxmlformats.org/package/2006/relationships"><Relationship Target="../media/image1.png" Id="rId1" Type="http://schemas.openxmlformats.org/officeDocument/2006/relationships/image"/></Relationships>
</file>

<file path=xl/drawings/drawing1.xml><?xml version="1.0" encoding="utf-8"?>
<xdr:wsDr xmlns:xdr="http://schemas.openxmlformats.org/drawingml/2006/spreadsheetDrawing" xmlns:r="http://schemas.openxmlformats.org/officeDocument/2006/relationships" xmlns:a="http://schemas.openxmlformats.org/drawingml/2006/main" xmlns:c="http://schemas.openxmlformats.org/drawingml/2006/chart" xmlns:mc="http://schemas.openxmlformats.org/markup-compatibility/2006">
  <xdr:twoCellAnchor>
    <xdr:from>
      <xdr:col>0</xdr:col>
      <xdr:colOff>0</xdr:colOff>
      <xdr:row>0</xdr:row>
      <xdr:rowOff>0</xdr:rowOff>
    </xdr:from>
    <xdr:to>
      <xdr:col>1</xdr:col>
      <xdr:colOff>0</xdr:colOff>
      <xdr:row>1</xdr:row>
      <xdr:rowOff>0</xdr:rowOff>
    </xdr:to>
    <xdr:pic>
      <xdr:nvPicPr>
        <xdr:cNvPr id="0" name="Logo - Aegis - Kleur- Middel.png"/>
        <xdr:cNvPicPr>
          <a:picLocks noChangeAspect="1"/>
        </xdr:cNvPicPr>
      </xdr:nvPicPr>
      <xdr:blipFill>
        <a:blip r:embed="rId1"/>
        <a:stretch>
          <a:fillRect/>
        </a:stretch>
      </xdr:blipFill>
      <xdr:spPr>
        <a:prstGeom prst="rect">
          <a:avLst/>
        </a:prstGeom>
      </xdr:spPr>
    </xdr:pic>
    <xdr:clientData/>
  </xdr:twoCellAnchor>
</xdr:wsDr>
</file>

<file path=xl/worksheets/_rels/sheet1.xml.rels><?xml version="1.0" encoding="UTF-8" standalone="yes"?><Relationships xmlns="http://schemas.openxmlformats.org/package/2006/relationships"><Relationship Id="rId1" Type="http://schemas.openxmlformats.org/officeDocument/2006/relationships/hyperlink" Target="https://wetten.overheid.nl/BWBR0035730/2024-01-01" TargetMode="External"/><Relationship Id="rId2" Type="http://schemas.openxmlformats.org/officeDocument/2006/relationships/hyperlink" Target="https://www.officielebekendmakingen.nl/stcrt-2025-39037.html" TargetMode="External"/><Relationship Target="../drawings/drawing1.xml" Id="rId3"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dimension ref="A1:O88"/>
  <sheetViews>
    <sheetView workbookViewId="0">
      <pane xSplit="2" topLeftCell="C1" state="frozen"/>
    </sheetView>
  </sheetViews>
  <sheetFormatPr defaultRowHeight="14.0" customHeight="1"/>
  <cols>
    <col min="1" max="1" width="27.95"/>
    <col min="2" max="2" width="56.57"/>
    <col min="3" max="3" style="1" width="13.24"/>
    <col min="4" max="4" style="2" width="13.24"/>
    <col min="5" max="6" width="13.24"/>
    <col min="7" max="7" style="1" width="13.24"/>
    <col min="8" max="8" style="2" width="13.24"/>
    <col min="9" max="2048" width="13.24"/>
  </cols>
  <sheetData>
    <row r="1" customHeight="1" ht="30.0">
      <c r="A1" s="3" t="s">
        <v>0</v>
      </c>
      <c r="B1" s="4" t="s">
        <v>1</v>
      </c>
      <c r="C1" s="5"/>
      <c r="D1" s="6"/>
      <c r="E1" s="7"/>
      <c r="F1" s="7"/>
      <c r="G1" s="5"/>
      <c r="H1" s="6"/>
      <c r="I1" s="7"/>
      <c r="J1" s="7"/>
      <c r="K1" s="7"/>
      <c r="L1" s="7"/>
      <c r="M1" s="7"/>
      <c r="N1" s="7"/>
      <c r="O1" s="7"/>
      <c r="P1" s="7"/>
      <c r="Q1" s="7"/>
      <c r="R1" s="7"/>
      <c r="S1" s="7"/>
      <c r="T1" s="7"/>
      <c r="U1" s="7"/>
      <c r="V1" s="7"/>
      <c r="W1" s="7"/>
      <c r="X1" s="7"/>
      <c r="Y1" s="7"/>
      <c r="Z1" s="7"/>
      <c r="AA1" s="7"/>
      <c r="AB1" s="7"/>
      <c r="AC1" s="7"/>
      <c r="AD1" s="7"/>
      <c r="AE1" s="7"/>
      <c r="AF1" s="7"/>
      <c r="AG1" s="7"/>
      <c r="AH1" s="7"/>
    </row>
    <row r="2" ht="18.0">
      <c r="A2" s="5"/>
      <c r="C2" s="5"/>
      <c r="D2" s="6"/>
      <c r="E2" s="7"/>
      <c r="F2" s="7"/>
      <c r="G2" s="5"/>
      <c r="H2" s="6"/>
      <c r="I2" s="7"/>
      <c r="J2" s="7"/>
      <c r="K2" s="7"/>
      <c r="L2" s="7"/>
      <c r="M2" s="7"/>
      <c r="N2" s="7"/>
      <c r="O2" s="7"/>
      <c r="P2" s="7"/>
      <c r="Q2" s="7"/>
      <c r="R2" s="7"/>
      <c r="S2" s="7"/>
      <c r="T2" s="7"/>
      <c r="U2" s="7"/>
      <c r="V2" s="7"/>
      <c r="W2" s="7"/>
      <c r="X2" s="7"/>
      <c r="Y2" s="7"/>
      <c r="Z2" s="7"/>
      <c r="AA2" s="7"/>
      <c r="AB2" s="7"/>
      <c r="AC2" s="7"/>
      <c r="AD2" s="7"/>
      <c r="AE2" s="7"/>
      <c r="AF2" s="7"/>
      <c r="AG2" s="7"/>
      <c r="AH2" s="7"/>
    </row>
    <row r="3" ht="18.0">
      <c r="A3" s="5" t="s">
        <v>2</v>
      </c>
      <c r="B3" s="7"/>
      <c r="C3" s="5">
        <v>2024.0</v>
      </c>
      <c r="D3" s="6"/>
      <c r="E3" s="7"/>
      <c r="F3" s="7"/>
      <c r="G3" s="5">
        <v>2025.0</v>
      </c>
      <c r="H3" s="6"/>
      <c r="I3" s="7"/>
      <c r="J3" s="7"/>
      <c r="K3" s="5">
        <v>2026.0</v>
      </c>
      <c r="L3" s="7"/>
      <c r="M3" s="7"/>
      <c r="N3" s="7"/>
      <c r="O3" s="7"/>
      <c r="P3" s="7"/>
      <c r="Q3" s="7"/>
      <c r="R3" s="7"/>
      <c r="S3" s="7"/>
      <c r="T3" s="7"/>
      <c r="U3" s="7"/>
      <c r="V3" s="7"/>
      <c r="W3" s="7"/>
      <c r="X3" s="7"/>
      <c r="Y3" s="7"/>
      <c r="Z3" s="7"/>
      <c r="AA3" s="7"/>
      <c r="AB3" s="7"/>
      <c r="AC3" s="7"/>
      <c r="AD3" s="7"/>
      <c r="AE3" s="7"/>
      <c r="AF3" s="7"/>
      <c r="AG3" s="7"/>
      <c r="AH3" s="7"/>
      <c r="AI3" s="7"/>
      <c r="AJ3" s="7"/>
      <c r="AK3" s="7"/>
    </row>
    <row r="4">
      <c r="A4" s="8"/>
      <c r="B4" s="8"/>
      <c r="C4" s="9" t="s">
        <v>3</v>
      </c>
      <c r="D4" s="10" t="s">
        <v>4</v>
      </c>
      <c r="E4" s="9" t="s">
        <v>5</v>
      </c>
      <c r="F4" s="11" t="s">
        <v>6</v>
      </c>
      <c r="G4" s="8" t="s">
        <v>3</v>
      </c>
      <c r="H4" s="12" t="s">
        <v>4</v>
      </c>
      <c r="I4" s="8" t="s">
        <v>5</v>
      </c>
      <c r="J4" s="8" t="s">
        <v>6</v>
      </c>
      <c r="K4" s="12" t="s">
        <v>7</v>
      </c>
      <c r="L4" s="12" t="s">
        <v>8</v>
      </c>
      <c r="M4" s="8" t="s">
        <v>9</v>
      </c>
      <c r="N4" s="8" t="s">
        <v>10</v>
      </c>
      <c r="O4" s="8"/>
      <c r="P4" s="8"/>
      <c r="Q4" s="8"/>
      <c r="R4" s="8"/>
      <c r="S4" s="8"/>
      <c r="T4" s="8"/>
      <c r="U4" s="8"/>
      <c r="V4" s="8"/>
      <c r="W4" s="8"/>
      <c r="X4" s="8"/>
      <c r="Y4" s="8"/>
      <c r="Z4" s="8"/>
      <c r="AA4" s="8"/>
      <c r="AB4" s="8"/>
      <c r="AC4" s="8"/>
      <c r="AD4" s="8"/>
      <c r="AE4" s="8"/>
      <c r="AF4" s="8"/>
      <c r="AG4" s="8"/>
      <c r="AH4" s="8"/>
      <c r="AI4" s="8"/>
      <c r="AJ4" s="8"/>
      <c r="AK4" s="8"/>
      <c r="AL4" s="8"/>
      <c r="AM4" s="8"/>
      <c r="AN4" s="8"/>
    </row>
    <row r="5">
      <c r="A5" s="13" t="s">
        <v>11</v>
      </c>
      <c r="B5" s="14" t="s">
        <v>12</v>
      </c>
      <c r="C5" s="15">
        <f t="shared" ref="C5:C12" si="0">E5/12</f>
        <v>130.075</v>
      </c>
      <c r="D5" s="2">
        <f t="shared" ref="D5:D12" si="1">F5/12</f>
        <v>107.5</v>
      </c>
      <c r="E5" s="2">
        <f t="shared" ref="E5:E12" si="2">F5*1.21</f>
        <v>1560.9</v>
      </c>
      <c r="F5" s="16">
        <v>1290.0</v>
      </c>
      <c r="G5" s="17">
        <f t="shared" ref="G5:G12" si="3">I5/12</f>
        <v>138.2425</v>
      </c>
      <c r="H5" s="18">
        <f t="shared" ref="H5:H12" si="4">J5/12</f>
        <v>114.25</v>
      </c>
      <c r="I5" s="18">
        <f t="shared" ref="I5:I12" si="5">J5*1.21</f>
        <v>1658.91</v>
      </c>
      <c r="J5" s="14">
        <v>1371.0</v>
      </c>
      <c r="K5" s="19">
        <f t="shared" ref="K5:K7" si="6">L5/12</f>
        <v>132.75</v>
      </c>
      <c r="L5" s="20">
        <v>1593.0</v>
      </c>
      <c r="M5" s="14" t="s">
        <v>13</v>
      </c>
      <c r="N5" s="20" t="s">
        <v>14</v>
      </c>
    </row>
    <row r="6">
      <c r="A6" s="8"/>
      <c r="B6" s="1" t="s">
        <v>15</v>
      </c>
      <c r="C6" s="15">
        <f t="shared" si="0"/>
        <v>72.0958333333333</v>
      </c>
      <c r="D6" s="2">
        <f t="shared" si="1"/>
        <v>59.5833333333333</v>
      </c>
      <c r="E6" s="2">
        <f t="shared" si="2"/>
        <v>865.15</v>
      </c>
      <c r="F6" s="16">
        <v>715.0</v>
      </c>
      <c r="G6" s="15">
        <f t="shared" si="3"/>
        <v>76.6333333333333</v>
      </c>
      <c r="H6" s="2">
        <f t="shared" si="4"/>
        <v>63.3333333333333</v>
      </c>
      <c r="I6" s="2">
        <f t="shared" si="5"/>
        <v>919.6</v>
      </c>
      <c r="J6" s="1">
        <v>760.0</v>
      </c>
      <c r="K6" s="21">
        <f t="shared" si="6"/>
        <v>73.5833333333333</v>
      </c>
      <c r="L6" s="16">
        <v>883.0</v>
      </c>
      <c r="M6" s="1" t="s">
        <v>16</v>
      </c>
      <c r="N6" s="16" t="s">
        <v>17</v>
      </c>
    </row>
    <row r="7">
      <c r="A7" s="8"/>
      <c r="B7" s="1" t="s">
        <v>18</v>
      </c>
      <c r="C7" s="15">
        <f t="shared" si="0"/>
        <v>72.0958333333333</v>
      </c>
      <c r="D7" s="2">
        <f t="shared" si="1"/>
        <v>59.5833333333333</v>
      </c>
      <c r="E7" s="2">
        <f t="shared" si="2"/>
        <v>865.15</v>
      </c>
      <c r="F7" s="16">
        <v>715.0</v>
      </c>
      <c r="G7" s="15">
        <f t="shared" si="3"/>
        <v>76.6333333333333</v>
      </c>
      <c r="H7" s="2">
        <f t="shared" si="4"/>
        <v>63.3333333333333</v>
      </c>
      <c r="I7" s="2">
        <f t="shared" si="5"/>
        <v>919.6</v>
      </c>
      <c r="J7" s="1">
        <v>760.0</v>
      </c>
      <c r="K7" s="21">
        <f t="shared" si="6"/>
        <v>73.5833333333333</v>
      </c>
      <c r="L7" s="16">
        <v>883.0</v>
      </c>
      <c r="M7" s="1" t="s">
        <v>19</v>
      </c>
      <c r="N7" s="16" t="s">
        <v>20</v>
      </c>
    </row>
    <row r="8">
      <c r="A8" s="8"/>
      <c r="B8" s="1" t="s">
        <v>21</v>
      </c>
      <c r="C8" s="15">
        <f t="shared" si="0"/>
        <v>187.751666666667</v>
      </c>
      <c r="D8" s="2">
        <f t="shared" si="1"/>
        <v>155.166666666667</v>
      </c>
      <c r="E8" s="2">
        <f t="shared" si="2"/>
        <v>2253.02</v>
      </c>
      <c r="F8" s="16">
        <v>1862.0</v>
      </c>
      <c r="G8" s="15">
        <f t="shared" si="3"/>
        <v>199.549166666667</v>
      </c>
      <c r="H8" s="2">
        <f t="shared" si="4"/>
        <v>164.916666666667</v>
      </c>
      <c r="I8" s="2">
        <f t="shared" si="5"/>
        <v>2394.59</v>
      </c>
      <c r="J8" s="1">
        <v>1979.0</v>
      </c>
      <c r="K8" s="22">
        <v>191.66</v>
      </c>
      <c r="L8" s="16">
        <v>2300.0</v>
      </c>
      <c r="M8" s="1" t="s">
        <v>22</v>
      </c>
      <c r="N8" s="16" t="s">
        <v>23</v>
      </c>
    </row>
    <row r="9">
      <c r="A9" s="8"/>
      <c r="B9" s="1" t="s">
        <v>24</v>
      </c>
      <c r="C9" s="15">
        <f t="shared" si="0"/>
        <v>86.7166666666667</v>
      </c>
      <c r="D9" s="2">
        <f t="shared" si="1"/>
        <v>71.6666666666667</v>
      </c>
      <c r="E9" s="2">
        <f t="shared" si="2"/>
        <v>1040.6</v>
      </c>
      <c r="F9" s="16">
        <v>860.0</v>
      </c>
      <c r="G9" s="15">
        <f t="shared" si="3"/>
        <v>92.1616666666667</v>
      </c>
      <c r="H9" s="2">
        <f t="shared" si="4"/>
        <v>76.1666666666667</v>
      </c>
      <c r="I9" s="2">
        <f t="shared" si="5"/>
        <v>1105.94</v>
      </c>
      <c r="J9" s="1">
        <v>914.0</v>
      </c>
      <c r="K9" s="21">
        <f t="shared" ref="K9:K11" si="7">L9/12</f>
        <v>88.5</v>
      </c>
      <c r="L9" s="16">
        <v>1062.0</v>
      </c>
      <c r="M9" s="1" t="s">
        <v>25</v>
      </c>
      <c r="N9" s="16" t="s">
        <v>26</v>
      </c>
    </row>
    <row r="10">
      <c r="A10" s="8"/>
      <c r="B10" s="1" t="s">
        <v>27</v>
      </c>
      <c r="C10" s="15">
        <f t="shared" si="0"/>
        <v>130.075</v>
      </c>
      <c r="D10" s="2">
        <f t="shared" si="1"/>
        <v>107.5</v>
      </c>
      <c r="E10" s="2">
        <f t="shared" si="2"/>
        <v>1560.9</v>
      </c>
      <c r="F10" s="16">
        <v>1290.0</v>
      </c>
      <c r="G10" s="15">
        <f t="shared" si="3"/>
        <v>138.2425</v>
      </c>
      <c r="H10" s="2">
        <f t="shared" si="4"/>
        <v>114.25</v>
      </c>
      <c r="I10" s="2">
        <f t="shared" si="5"/>
        <v>1658.91</v>
      </c>
      <c r="J10" s="1">
        <v>1371.0</v>
      </c>
      <c r="K10" s="23">
        <f t="shared" si="7"/>
        <v>132.75</v>
      </c>
      <c r="L10" s="16">
        <v>1593.0</v>
      </c>
      <c r="M10" s="1" t="s">
        <v>28</v>
      </c>
      <c r="N10" s="16" t="s">
        <v>29</v>
      </c>
    </row>
    <row r="11">
      <c r="A11" s="8"/>
      <c r="B11" s="1" t="s">
        <v>30</v>
      </c>
      <c r="C11" s="15">
        <f t="shared" si="0"/>
        <v>144.49416666667</v>
      </c>
      <c r="D11" s="2">
        <f t="shared" si="1"/>
        <v>119.416666666667</v>
      </c>
      <c r="E11" s="2">
        <f t="shared" si="2"/>
        <v>1733.93</v>
      </c>
      <c r="F11" s="16">
        <v>1433.0</v>
      </c>
      <c r="G11" s="15">
        <f t="shared" si="3"/>
        <v>153.569166666667</v>
      </c>
      <c r="H11" s="2">
        <f t="shared" si="4"/>
        <v>126.916666666667</v>
      </c>
      <c r="I11" s="2">
        <f t="shared" si="5"/>
        <v>1842.83</v>
      </c>
      <c r="J11" s="1">
        <v>1523.0</v>
      </c>
      <c r="K11" s="21">
        <f t="shared" si="7"/>
        <v>147.5</v>
      </c>
      <c r="L11" s="16">
        <v>1770.0</v>
      </c>
      <c r="M11" s="1" t="s">
        <v>31</v>
      </c>
      <c r="N11" s="16" t="s">
        <v>32</v>
      </c>
    </row>
    <row r="12">
      <c r="A12" s="8"/>
      <c r="B12" s="1" t="s">
        <v>33</v>
      </c>
      <c r="C12" s="15">
        <f t="shared" si="0"/>
        <v>187.751666666667</v>
      </c>
      <c r="D12" s="2">
        <f t="shared" si="1"/>
        <v>155.166666666667</v>
      </c>
      <c r="E12" s="2">
        <f t="shared" si="2"/>
        <v>2253.02</v>
      </c>
      <c r="F12" s="16">
        <v>1862.0</v>
      </c>
      <c r="G12" s="15">
        <f t="shared" si="3"/>
        <v>199.549166666667</v>
      </c>
      <c r="H12" s="2">
        <f t="shared" si="4"/>
        <v>164.916666666667</v>
      </c>
      <c r="I12" s="2">
        <f t="shared" si="5"/>
        <v>2394.59</v>
      </c>
      <c r="J12" s="1">
        <v>1979.0</v>
      </c>
      <c r="K12" s="22">
        <v>191.66</v>
      </c>
      <c r="L12" s="16">
        <v>2300.0</v>
      </c>
      <c r="M12" s="1" t="s">
        <v>34</v>
      </c>
      <c r="N12" s="16" t="s">
        <v>35</v>
      </c>
    </row>
    <row r="13">
      <c r="A13" s="8"/>
      <c r="B13" s="1"/>
      <c r="C13" s="8"/>
      <c r="F13" s="16"/>
      <c r="G13" s="8"/>
      <c r="J13" s="16"/>
      <c r="K13" s="16"/>
      <c r="L13" s="16"/>
      <c r="M13" s="1"/>
      <c r="N13" s="16"/>
    </row>
    <row r="14">
      <c r="A14" s="13" t="s">
        <v>36</v>
      </c>
      <c r="B14" s="14" t="s">
        <v>37</v>
      </c>
      <c r="C14" s="17">
        <f t="shared" ref="C14:C17" si="8">E14/12</f>
        <v>239.479166666667</v>
      </c>
      <c r="D14" s="18">
        <f t="shared" ref="D14:D17" si="9">F14/12</f>
        <v>197.916666666667</v>
      </c>
      <c r="E14" s="18">
        <f t="shared" ref="E14:E22" si="10">F14*1.21</f>
        <v>2873.75</v>
      </c>
      <c r="F14" s="20">
        <v>2375.0</v>
      </c>
      <c r="G14" s="17">
        <f t="shared" ref="G14:G17" si="11">I14/12</f>
        <v>254.503333333333</v>
      </c>
      <c r="H14" s="18">
        <f t="shared" ref="H14:H17" si="12">J14/12</f>
        <v>210.333333333333</v>
      </c>
      <c r="I14" s="18">
        <f t="shared" ref="I14:I22" si="13">J14*1.21</f>
        <v>3054.04</v>
      </c>
      <c r="J14" s="20">
        <v>2524.0</v>
      </c>
      <c r="K14" s="24">
        <v>244.41</v>
      </c>
      <c r="L14" s="20">
        <v>2933.0</v>
      </c>
      <c r="M14" s="14" t="s">
        <v>38</v>
      </c>
      <c r="N14" s="20" t="s">
        <v>39</v>
      </c>
    </row>
    <row r="15">
      <c r="B15" s="1" t="s">
        <v>40</v>
      </c>
      <c r="C15" s="15">
        <f t="shared" si="8"/>
        <v>274.468333333333</v>
      </c>
      <c r="D15" s="2">
        <f t="shared" si="9"/>
        <v>226.833333333333</v>
      </c>
      <c r="E15" s="2">
        <f t="shared" si="10"/>
        <v>3293.62</v>
      </c>
      <c r="F15" s="16">
        <v>2722.0</v>
      </c>
      <c r="G15" s="15">
        <f t="shared" si="11"/>
        <v>291.61</v>
      </c>
      <c r="H15" s="2">
        <f t="shared" si="12"/>
        <v>241.0</v>
      </c>
      <c r="I15" s="2">
        <f t="shared" si="13"/>
        <v>3499.32</v>
      </c>
      <c r="J15" s="16">
        <v>2892.0</v>
      </c>
      <c r="K15" s="25">
        <f t="shared" ref="K15:K16" si="14">L15/12</f>
        <v>280.083333333333</v>
      </c>
      <c r="L15" s="16">
        <v>3361.0</v>
      </c>
      <c r="M15" t="s">
        <v>41</v>
      </c>
      <c r="N15" s="16" t="s">
        <v>42</v>
      </c>
    </row>
    <row r="16">
      <c r="B16" t="s">
        <v>43</v>
      </c>
      <c r="C16" s="15">
        <f t="shared" si="8"/>
        <v>274.468333333333</v>
      </c>
      <c r="D16" s="2">
        <f t="shared" si="9"/>
        <v>226.833333333333</v>
      </c>
      <c r="E16" s="2">
        <f t="shared" si="10"/>
        <v>3293.62</v>
      </c>
      <c r="F16" s="16">
        <v>2722.0</v>
      </c>
      <c r="G16" s="15">
        <f t="shared" si="11"/>
        <v>291.61</v>
      </c>
      <c r="H16" s="2">
        <f t="shared" si="12"/>
        <v>241.0</v>
      </c>
      <c r="I16" s="2">
        <f t="shared" si="13"/>
        <v>3499.32</v>
      </c>
      <c r="J16" s="16">
        <v>2892.0</v>
      </c>
      <c r="K16" s="25">
        <f t="shared" si="14"/>
        <v>280.083333333333</v>
      </c>
      <c r="L16" s="16">
        <v>3361.0</v>
      </c>
      <c r="M16" t="s">
        <v>44</v>
      </c>
      <c r="N16" s="16" t="s">
        <v>45</v>
      </c>
    </row>
    <row r="17">
      <c r="B17" t="s">
        <v>46</v>
      </c>
      <c r="C17" s="15">
        <f t="shared" si="8"/>
        <v>309.860833333333</v>
      </c>
      <c r="D17" s="2">
        <f t="shared" si="9"/>
        <v>256.083333333333</v>
      </c>
      <c r="E17" s="2">
        <f t="shared" si="10"/>
        <v>3718.33</v>
      </c>
      <c r="F17" s="16">
        <v>3073.0</v>
      </c>
      <c r="G17" s="15">
        <f t="shared" si="11"/>
        <v>329.220833333333</v>
      </c>
      <c r="H17" s="2">
        <f t="shared" si="12"/>
        <v>272.083333333333</v>
      </c>
      <c r="I17" s="2">
        <f t="shared" si="13"/>
        <v>3950.65</v>
      </c>
      <c r="J17" s="16">
        <v>3265.0</v>
      </c>
      <c r="K17" s="25">
        <v>316.16</v>
      </c>
      <c r="L17" s="16">
        <v>3794.0</v>
      </c>
      <c r="M17" s="1" t="s">
        <v>47</v>
      </c>
      <c r="N17" s="16" t="s">
        <v>48</v>
      </c>
    </row>
    <row r="18">
      <c r="B18" t="s">
        <v>49</v>
      </c>
      <c r="E18" s="26">
        <f t="shared" si="10"/>
        <v>1351.57</v>
      </c>
      <c r="F18" s="16">
        <v>1117.0</v>
      </c>
      <c r="I18" s="26">
        <f t="shared" si="13"/>
        <v>1436.27</v>
      </c>
      <c r="J18" s="16">
        <v>1187.0</v>
      </c>
      <c r="K18" s="27"/>
      <c r="L18" s="28">
        <v>1380.0</v>
      </c>
      <c r="M18" t="s">
        <v>50</v>
      </c>
      <c r="N18" s="16" t="s">
        <v>51</v>
      </c>
    </row>
    <row r="19">
      <c r="B19" t="s">
        <v>52</v>
      </c>
      <c r="E19" s="26">
        <f t="shared" si="10"/>
        <v>1183.38</v>
      </c>
      <c r="F19" s="16">
        <v>978.0</v>
      </c>
      <c r="I19" s="26">
        <f t="shared" si="13"/>
        <v>1257.19</v>
      </c>
      <c r="J19" s="16">
        <v>1039.0</v>
      </c>
      <c r="K19" s="27"/>
      <c r="L19" s="28">
        <v>1207.0</v>
      </c>
      <c r="M19" s="1" t="s">
        <v>50</v>
      </c>
      <c r="N19" s="16" t="s">
        <v>51</v>
      </c>
    </row>
    <row r="20">
      <c r="B20" t="s">
        <v>53</v>
      </c>
      <c r="E20" s="26">
        <f t="shared" si="10"/>
        <v>469.48</v>
      </c>
      <c r="F20" s="16">
        <v>388.0</v>
      </c>
      <c r="I20" s="26">
        <f t="shared" si="13"/>
        <v>498.52</v>
      </c>
      <c r="J20" s="16">
        <v>412.0</v>
      </c>
      <c r="K20" s="27"/>
      <c r="L20" s="28">
        <v>478.0</v>
      </c>
      <c r="M20" s="1" t="s">
        <v>54</v>
      </c>
      <c r="N20" s="16" t="s">
        <v>55</v>
      </c>
    </row>
    <row r="21">
      <c r="B21" t="s">
        <v>56</v>
      </c>
      <c r="C21" s="15">
        <f>E21/12</f>
        <v>58.685</v>
      </c>
      <c r="D21" s="2">
        <f>F21/12</f>
        <v>48.5</v>
      </c>
      <c r="E21" s="2">
        <f t="shared" si="10"/>
        <v>704.22</v>
      </c>
      <c r="F21" s="16">
        <v>582.0</v>
      </c>
      <c r="G21" s="15">
        <f>I21/12</f>
        <v>62.315</v>
      </c>
      <c r="H21" s="2">
        <f>J21/12</f>
        <v>51.5</v>
      </c>
      <c r="I21" s="2">
        <f t="shared" si="13"/>
        <v>747.78</v>
      </c>
      <c r="J21" s="16">
        <v>618.0</v>
      </c>
      <c r="K21" s="29">
        <f>L21/12</f>
        <v>59.8333333333333</v>
      </c>
      <c r="L21" s="16">
        <v>718.0</v>
      </c>
      <c r="M21" s="1" t="s">
        <v>57</v>
      </c>
      <c r="N21" s="16" t="s">
        <v>58</v>
      </c>
    </row>
    <row r="22">
      <c r="B22" t="s">
        <v>59</v>
      </c>
      <c r="E22" s="26">
        <f t="shared" si="10"/>
        <v>281.93</v>
      </c>
      <c r="F22" s="16">
        <v>233.0</v>
      </c>
      <c r="I22" s="26">
        <f t="shared" si="13"/>
        <v>300.08</v>
      </c>
      <c r="J22" s="16">
        <v>248.0</v>
      </c>
      <c r="K22" s="16"/>
      <c r="L22" s="28">
        <v>288.0</v>
      </c>
      <c r="M22" s="1" t="s">
        <v>60</v>
      </c>
      <c r="N22" s="16" t="s">
        <v>61</v>
      </c>
    </row>
    <row r="23">
      <c r="A23" s="8"/>
      <c r="B23" s="1"/>
      <c r="C23" s="8"/>
      <c r="F23" s="16"/>
      <c r="G23" s="8"/>
      <c r="J23" s="16"/>
      <c r="K23" s="16"/>
      <c r="L23" s="16"/>
      <c r="M23" s="1"/>
      <c r="N23" s="16"/>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c r="A24" s="13" t="s">
        <v>62</v>
      </c>
      <c r="B24" s="14" t="s">
        <v>37</v>
      </c>
      <c r="C24" s="17">
        <f t="shared" ref="C24:C25" si="20">E24/12</f>
        <v>133.1</v>
      </c>
      <c r="D24" s="18">
        <f t="shared" ref="D24:D25" si="21">F24/12</f>
        <v>110.0</v>
      </c>
      <c r="E24" s="18">
        <f t="shared" ref="E24:E30" si="22">F24*1.21</f>
        <v>1597.2</v>
      </c>
      <c r="F24" s="20">
        <v>1320.0</v>
      </c>
      <c r="G24" s="17">
        <f t="shared" ref="G24:G25" si="23">I24/12</f>
        <v>141.469166666667</v>
      </c>
      <c r="H24" s="18">
        <f t="shared" ref="H24:H25" si="24">J24/12</f>
        <v>116.916666666667</v>
      </c>
      <c r="I24" s="18">
        <f t="shared" ref="I24:I30" si="25">J24*1.21</f>
        <v>1697.63</v>
      </c>
      <c r="J24" s="20">
        <v>1403.0</v>
      </c>
      <c r="K24" s="30">
        <f t="shared" ref="K24:K25" si="26">L24/12</f>
        <v>135.833333333333</v>
      </c>
      <c r="L24" s="20">
        <v>1630.0</v>
      </c>
      <c r="M24" s="14" t="s">
        <v>63</v>
      </c>
      <c r="N24" s="20" t="s">
        <v>64</v>
      </c>
    </row>
    <row r="25">
      <c r="B25" t="s">
        <v>40</v>
      </c>
      <c r="C25" s="15">
        <f t="shared" si="20"/>
        <v>172.1225</v>
      </c>
      <c r="D25" s="2">
        <f t="shared" si="21"/>
        <v>142.25</v>
      </c>
      <c r="E25" s="2">
        <f t="shared" si="22"/>
        <v>2065.47</v>
      </c>
      <c r="F25" s="16">
        <v>1707.0</v>
      </c>
      <c r="G25" s="15">
        <f t="shared" si="23"/>
        <v>182.911666666667</v>
      </c>
      <c r="H25" s="2">
        <f t="shared" si="24"/>
        <v>151.166666666667</v>
      </c>
      <c r="I25" s="2">
        <f t="shared" si="25"/>
        <v>2194.94</v>
      </c>
      <c r="J25" s="16">
        <v>1814.0</v>
      </c>
      <c r="K25" s="29">
        <f t="shared" si="26"/>
        <v>175.583333333333</v>
      </c>
      <c r="L25" s="16">
        <v>2107.0</v>
      </c>
      <c r="M25" t="s">
        <v>65</v>
      </c>
      <c r="N25" s="16" t="s">
        <v>66</v>
      </c>
    </row>
    <row r="26">
      <c r="B26" t="s">
        <v>49</v>
      </c>
      <c r="E26" s="26">
        <f t="shared" si="22"/>
        <v>751.41</v>
      </c>
      <c r="F26" s="16">
        <v>621.0</v>
      </c>
      <c r="I26" s="26">
        <f t="shared" si="25"/>
        <v>798.6</v>
      </c>
      <c r="J26" s="16">
        <v>660.0</v>
      </c>
      <c r="K26" s="27"/>
      <c r="L26" s="28">
        <v>767.0</v>
      </c>
      <c r="M26" t="s">
        <v>67</v>
      </c>
      <c r="N26" s="16" t="s">
        <v>68</v>
      </c>
    </row>
    <row r="27">
      <c r="B27" t="s">
        <v>69</v>
      </c>
      <c r="E27" s="26">
        <f t="shared" si="22"/>
        <v>562.65</v>
      </c>
      <c r="F27" s="16">
        <v>465.0</v>
      </c>
      <c r="I27" s="26">
        <f t="shared" si="25"/>
        <v>597.74</v>
      </c>
      <c r="J27" s="16">
        <v>494.0</v>
      </c>
      <c r="K27" s="27"/>
      <c r="L27" s="28">
        <v>574.0</v>
      </c>
      <c r="M27" s="1" t="s">
        <v>67</v>
      </c>
      <c r="N27" s="16" t="s">
        <v>68</v>
      </c>
    </row>
    <row r="28">
      <c r="B28" t="s">
        <v>70</v>
      </c>
      <c r="E28" s="26">
        <f t="shared" si="22"/>
        <v>469.48</v>
      </c>
      <c r="F28" s="16">
        <v>388.0</v>
      </c>
      <c r="I28" s="26">
        <f t="shared" si="25"/>
        <v>498.52</v>
      </c>
      <c r="J28" s="16">
        <v>412.0</v>
      </c>
      <c r="K28" s="27"/>
      <c r="L28" s="28">
        <v>478.0</v>
      </c>
      <c r="M28" t="s">
        <v>71</v>
      </c>
      <c r="N28" s="16" t="s">
        <v>72</v>
      </c>
    </row>
    <row r="29">
      <c r="B29" t="s">
        <v>56</v>
      </c>
      <c r="C29" s="15">
        <f>E29/12</f>
        <v>58.685</v>
      </c>
      <c r="D29" s="2">
        <f>F29/12</f>
        <v>48.5</v>
      </c>
      <c r="E29" s="2">
        <f t="shared" si="22"/>
        <v>704.22</v>
      </c>
      <c r="F29" s="16">
        <v>582.0</v>
      </c>
      <c r="G29" s="15">
        <f>I29/12</f>
        <v>62.315</v>
      </c>
      <c r="H29" s="2">
        <f>J29/12</f>
        <v>51.5</v>
      </c>
      <c r="I29" s="2">
        <f t="shared" si="25"/>
        <v>747.78</v>
      </c>
      <c r="J29" s="16">
        <v>618.0</v>
      </c>
      <c r="K29" s="29">
        <f>L29/12</f>
        <v>59.8333333333333</v>
      </c>
      <c r="L29" s="16">
        <v>718.0</v>
      </c>
      <c r="M29" t="s">
        <v>73</v>
      </c>
      <c r="N29" s="16" t="s">
        <v>74</v>
      </c>
    </row>
    <row r="30">
      <c r="B30" t="s">
        <v>59</v>
      </c>
      <c r="E30" s="26">
        <f t="shared" si="22"/>
        <v>281.93</v>
      </c>
      <c r="F30" s="16">
        <v>233.0</v>
      </c>
      <c r="I30" s="26">
        <f t="shared" si="25"/>
        <v>300.08</v>
      </c>
      <c r="J30" s="16">
        <v>248.0</v>
      </c>
      <c r="K30" s="16"/>
      <c r="L30" s="28">
        <v>288.0</v>
      </c>
      <c r="M30" t="s">
        <v>75</v>
      </c>
      <c r="N30" s="16" t="s">
        <v>76</v>
      </c>
    </row>
    <row r="31">
      <c r="A31" s="8"/>
      <c r="B31" s="1"/>
      <c r="C31" s="8"/>
      <c r="F31" s="16"/>
      <c r="G31" s="8"/>
      <c r="J31" s="16"/>
      <c r="K31" s="16"/>
      <c r="L31" s="16"/>
      <c r="M31" s="1"/>
      <c r="N31" s="16"/>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c r="A32" s="13" t="s">
        <v>77</v>
      </c>
      <c r="B32" s="14" t="s">
        <v>37</v>
      </c>
      <c r="C32" s="17">
        <f t="shared" ref="C32:C33" si="32">E32/12</f>
        <v>133.1</v>
      </c>
      <c r="D32" s="18">
        <f t="shared" ref="D32:D33" si="33">F32/12</f>
        <v>110.0</v>
      </c>
      <c r="E32" s="18">
        <f t="shared" ref="E32:E36" si="34">F32*1.21</f>
        <v>1597.2</v>
      </c>
      <c r="F32" s="20">
        <v>1320.0</v>
      </c>
      <c r="G32" s="17">
        <f t="shared" ref="G32:G33" si="35">I32/12</f>
        <v>141.469166666667</v>
      </c>
      <c r="H32" s="18">
        <f t="shared" ref="H32:H33" si="36">J32/12</f>
        <v>116.916666666667</v>
      </c>
      <c r="I32" s="18">
        <f t="shared" ref="I32:I36" si="37">J32*1.21</f>
        <v>1697.63</v>
      </c>
      <c r="J32" s="20">
        <v>1403.0</v>
      </c>
      <c r="K32" s="30">
        <f t="shared" ref="K32:K33" si="38">L32/12</f>
        <v>135.833333333333</v>
      </c>
      <c r="L32" s="20">
        <v>1630.0</v>
      </c>
      <c r="M32" s="14" t="s">
        <v>78</v>
      </c>
      <c r="N32" s="20" t="s">
        <v>79</v>
      </c>
    </row>
    <row r="33">
      <c r="B33" t="s">
        <v>43</v>
      </c>
      <c r="C33" s="15">
        <f t="shared" si="32"/>
        <v>172.1225</v>
      </c>
      <c r="D33" s="2">
        <f t="shared" si="33"/>
        <v>142.25</v>
      </c>
      <c r="E33" s="2">
        <f t="shared" si="34"/>
        <v>2065.47</v>
      </c>
      <c r="F33" s="16">
        <v>1707.0</v>
      </c>
      <c r="G33" s="15">
        <f t="shared" si="35"/>
        <v>182.911666666667</v>
      </c>
      <c r="H33" s="2">
        <f t="shared" si="36"/>
        <v>151.166666666667</v>
      </c>
      <c r="I33" s="2">
        <f t="shared" si="37"/>
        <v>2194.94</v>
      </c>
      <c r="J33" s="16">
        <v>1814.0</v>
      </c>
      <c r="K33" s="29">
        <f t="shared" si="38"/>
        <v>175.583333333333</v>
      </c>
      <c r="L33" s="16">
        <v>2107.0</v>
      </c>
      <c r="M33" t="s">
        <v>80</v>
      </c>
      <c r="N33" s="16" t="s">
        <v>81</v>
      </c>
    </row>
    <row r="34">
      <c r="B34" t="s">
        <v>49</v>
      </c>
      <c r="E34" s="26">
        <f t="shared" si="34"/>
        <v>751.41</v>
      </c>
      <c r="F34" s="16">
        <v>621.0</v>
      </c>
      <c r="I34" s="26">
        <f t="shared" si="37"/>
        <v>798.6</v>
      </c>
      <c r="J34" s="16">
        <v>660.0</v>
      </c>
      <c r="K34" s="16"/>
      <c r="L34" s="28">
        <v>767.0</v>
      </c>
      <c r="M34" t="s">
        <v>82</v>
      </c>
      <c r="N34" s="16" t="s">
        <v>83</v>
      </c>
    </row>
    <row r="35">
      <c r="B35" t="s">
        <v>84</v>
      </c>
      <c r="E35" s="26">
        <f t="shared" si="34"/>
        <v>469.48</v>
      </c>
      <c r="F35" s="16">
        <v>388.0</v>
      </c>
      <c r="I35" s="26">
        <f t="shared" si="37"/>
        <v>498.52</v>
      </c>
      <c r="J35" s="16">
        <v>412.0</v>
      </c>
      <c r="K35" s="16"/>
      <c r="L35" s="28">
        <v>478.0</v>
      </c>
      <c r="M35" t="s">
        <v>85</v>
      </c>
      <c r="N35" s="16" t="s">
        <v>86</v>
      </c>
    </row>
    <row r="36">
      <c r="B36" t="s">
        <v>56</v>
      </c>
      <c r="C36" s="15">
        <f>E36/12</f>
        <v>58.685</v>
      </c>
      <c r="D36" s="2">
        <f>F36/12</f>
        <v>48.5</v>
      </c>
      <c r="E36" s="2">
        <f t="shared" si="34"/>
        <v>704.22</v>
      </c>
      <c r="F36" s="16">
        <v>582.0</v>
      </c>
      <c r="G36" s="15">
        <f>I36/12</f>
        <v>62.315</v>
      </c>
      <c r="H36" s="2">
        <f>J36/12</f>
        <v>51.5</v>
      </c>
      <c r="I36" s="2">
        <f t="shared" si="37"/>
        <v>747.78</v>
      </c>
      <c r="J36" s="16">
        <v>618.0</v>
      </c>
      <c r="K36" s="29">
        <f>L36/12</f>
        <v>59.8333333333333</v>
      </c>
      <c r="L36" s="16">
        <v>718.0</v>
      </c>
      <c r="M36" t="s">
        <v>87</v>
      </c>
      <c r="N36" s="16" t="s">
        <v>88</v>
      </c>
    </row>
    <row r="37">
      <c r="A37" s="8"/>
      <c r="B37" s="1"/>
      <c r="C37" s="8"/>
      <c r="F37" s="16"/>
      <c r="G37" s="8"/>
      <c r="J37" s="16"/>
      <c r="K37" s="16"/>
      <c r="L37" s="16"/>
      <c r="M37" s="1"/>
      <c r="N37" s="16"/>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c r="A38" s="13" t="s">
        <v>21</v>
      </c>
      <c r="B38" s="14" t="s">
        <v>37</v>
      </c>
      <c r="C38" s="17">
        <f t="shared" ref="C38:C47" si="44">E38/12</f>
        <v>345.7575</v>
      </c>
      <c r="D38" s="18">
        <f t="shared" ref="D38:D47" si="45">F38/12</f>
        <v>285.75</v>
      </c>
      <c r="E38" s="18">
        <f t="shared" ref="E38:E53" si="46">F38*1.21</f>
        <v>4149.09</v>
      </c>
      <c r="F38" s="20">
        <v>3429.0</v>
      </c>
      <c r="G38" s="17">
        <f t="shared" ref="G38:G47" si="47">I38/12</f>
        <v>367.436666666667</v>
      </c>
      <c r="H38" s="18">
        <f t="shared" ref="H38:H47" si="48">J38/12</f>
        <v>303.666666666667</v>
      </c>
      <c r="I38" s="18">
        <f t="shared" ref="I38:I53" si="49">J38*1.21</f>
        <v>4409.24</v>
      </c>
      <c r="J38" s="20">
        <v>3644.0</v>
      </c>
      <c r="K38" s="30">
        <v>352.91</v>
      </c>
      <c r="L38" s="20">
        <v>4235.0</v>
      </c>
      <c r="M38" s="14" t="s">
        <v>89</v>
      </c>
      <c r="N38" s="20" t="s">
        <v>90</v>
      </c>
    </row>
    <row r="39">
      <c r="B39" t="s">
        <v>91</v>
      </c>
      <c r="C39" s="15">
        <f t="shared" si="44"/>
        <v>365.42</v>
      </c>
      <c r="D39" s="2">
        <f t="shared" si="45"/>
        <v>302.0</v>
      </c>
      <c r="E39" s="2">
        <f t="shared" si="46"/>
        <v>4385.04</v>
      </c>
      <c r="F39" s="16">
        <v>3624.0</v>
      </c>
      <c r="G39" s="15">
        <f t="shared" si="47"/>
        <v>388.309166666667</v>
      </c>
      <c r="H39" s="2">
        <f t="shared" si="48"/>
        <v>320.916666666667</v>
      </c>
      <c r="I39" s="2">
        <f t="shared" si="49"/>
        <v>4659.71</v>
      </c>
      <c r="J39" s="16">
        <v>3851.0</v>
      </c>
      <c r="K39" s="28">
        <v>372.91</v>
      </c>
      <c r="L39" s="16">
        <v>4475.0</v>
      </c>
      <c r="M39" t="s">
        <v>92</v>
      </c>
      <c r="N39" s="16" t="s">
        <v>93</v>
      </c>
    </row>
    <row r="40">
      <c r="B40" t="s">
        <v>94</v>
      </c>
      <c r="C40" s="15">
        <f t="shared" si="44"/>
        <v>377.116666666667</v>
      </c>
      <c r="D40" s="2">
        <f t="shared" si="45"/>
        <v>311.666666666667</v>
      </c>
      <c r="E40" s="2">
        <f t="shared" si="46"/>
        <v>4525.4</v>
      </c>
      <c r="F40" s="16">
        <v>3740.0</v>
      </c>
      <c r="G40" s="15">
        <f t="shared" si="47"/>
        <v>400.71166666667</v>
      </c>
      <c r="H40" s="2">
        <f t="shared" si="48"/>
        <v>331.166666666667</v>
      </c>
      <c r="I40" s="2">
        <f t="shared" si="49"/>
        <v>4808.54</v>
      </c>
      <c r="J40" s="16">
        <v>3974.0</v>
      </c>
      <c r="K40" s="29">
        <f t="shared" ref="K40:K44" si="50">L40/12</f>
        <v>384.833333333333</v>
      </c>
      <c r="L40" s="16">
        <v>4618.0</v>
      </c>
      <c r="M40" t="s">
        <v>95</v>
      </c>
      <c r="N40" s="16" t="s">
        <v>96</v>
      </c>
    </row>
    <row r="41">
      <c r="A41" t="s">
        <v>97</v>
      </c>
      <c r="B41" s="1" t="s">
        <v>98</v>
      </c>
      <c r="C41" s="15">
        <f t="shared" si="44"/>
        <v>396.678333333333</v>
      </c>
      <c r="D41" s="2">
        <f t="shared" si="45"/>
        <v>327.833333333333</v>
      </c>
      <c r="E41" s="2">
        <f t="shared" si="46"/>
        <v>4760.14</v>
      </c>
      <c r="F41" s="16">
        <v>3934.0</v>
      </c>
      <c r="G41" s="15">
        <f t="shared" si="47"/>
        <v>421.483333333333</v>
      </c>
      <c r="H41" s="2">
        <f t="shared" si="48"/>
        <v>348.333333333333</v>
      </c>
      <c r="I41" s="2">
        <f t="shared" si="49"/>
        <v>5057.8</v>
      </c>
      <c r="J41" s="16">
        <v>4180.0</v>
      </c>
      <c r="K41" s="28">
        <f t="shared" si="50"/>
        <v>404.75</v>
      </c>
      <c r="L41" s="16">
        <v>4857.0</v>
      </c>
      <c r="M41" t="s">
        <v>99</v>
      </c>
      <c r="N41" s="16" t="s">
        <v>100</v>
      </c>
    </row>
    <row r="42">
      <c r="B42" t="s">
        <v>101</v>
      </c>
      <c r="C42" s="15">
        <f t="shared" si="44"/>
        <v>384.981666666667</v>
      </c>
      <c r="D42" s="2">
        <f t="shared" si="45"/>
        <v>318.166666666667</v>
      </c>
      <c r="E42" s="2">
        <f t="shared" si="46"/>
        <v>4619.78</v>
      </c>
      <c r="F42" s="16">
        <v>3818.0</v>
      </c>
      <c r="G42" s="15">
        <f t="shared" si="47"/>
        <v>409.080833333333</v>
      </c>
      <c r="H42" s="2">
        <f t="shared" si="48"/>
        <v>338.083333333333</v>
      </c>
      <c r="I42" s="2">
        <f t="shared" si="49"/>
        <v>4908.97</v>
      </c>
      <c r="J42" s="16">
        <v>4057.0</v>
      </c>
      <c r="K42" s="29">
        <f t="shared" si="50"/>
        <v>392.833333333333</v>
      </c>
      <c r="L42" s="16">
        <v>4714.0</v>
      </c>
      <c r="M42" t="s">
        <v>102</v>
      </c>
      <c r="N42" s="16" t="s">
        <v>103</v>
      </c>
    </row>
    <row r="43">
      <c r="A43" t="s">
        <v>97</v>
      </c>
      <c r="B43" t="s">
        <v>98</v>
      </c>
      <c r="C43" s="15">
        <f t="shared" si="44"/>
        <v>396.678333333333</v>
      </c>
      <c r="D43" s="2">
        <f t="shared" si="45"/>
        <v>327.833333333333</v>
      </c>
      <c r="E43" s="2">
        <f t="shared" si="46"/>
        <v>4760.14</v>
      </c>
      <c r="F43" s="16">
        <v>3934.0</v>
      </c>
      <c r="G43" s="15">
        <f t="shared" si="47"/>
        <v>421.483333333333</v>
      </c>
      <c r="H43" s="2">
        <f t="shared" si="48"/>
        <v>348.333333333333</v>
      </c>
      <c r="I43" s="2">
        <f t="shared" si="49"/>
        <v>5057.8</v>
      </c>
      <c r="J43" s="16">
        <v>4180.0</v>
      </c>
      <c r="K43" s="28">
        <f t="shared" si="50"/>
        <v>404.75</v>
      </c>
      <c r="L43" s="16">
        <v>4857.0</v>
      </c>
      <c r="M43" t="s">
        <v>104</v>
      </c>
      <c r="N43" s="16" t="s">
        <v>105</v>
      </c>
    </row>
    <row r="44">
      <c r="B44" t="s">
        <v>106</v>
      </c>
      <c r="C44" s="15">
        <f t="shared" si="44"/>
        <v>416.139166666667</v>
      </c>
      <c r="D44" s="2">
        <f t="shared" si="45"/>
        <v>343.916666666667</v>
      </c>
      <c r="E44" s="2">
        <f t="shared" si="46"/>
        <v>4993.67</v>
      </c>
      <c r="F44" s="16">
        <v>4127.0</v>
      </c>
      <c r="G44" s="15">
        <f t="shared" si="47"/>
        <v>442.15416666667</v>
      </c>
      <c r="H44" s="2">
        <f t="shared" si="48"/>
        <v>365.416666666667</v>
      </c>
      <c r="I44" s="2">
        <f t="shared" si="49"/>
        <v>5305.85</v>
      </c>
      <c r="J44" s="16">
        <v>4385.0</v>
      </c>
      <c r="K44" s="29">
        <f t="shared" si="50"/>
        <v>424.583333333333</v>
      </c>
      <c r="L44" s="16">
        <v>5095.0</v>
      </c>
      <c r="M44" t="s">
        <v>107</v>
      </c>
      <c r="N44" s="16" t="s">
        <v>108</v>
      </c>
    </row>
    <row r="45">
      <c r="B45" t="s">
        <v>109</v>
      </c>
      <c r="C45" s="15">
        <f t="shared" si="44"/>
        <v>408.475833333333</v>
      </c>
      <c r="D45" s="2">
        <f t="shared" si="45"/>
        <v>337.583333333333</v>
      </c>
      <c r="E45" s="2">
        <f t="shared" si="46"/>
        <v>4901.71</v>
      </c>
      <c r="F45" s="16">
        <v>4051.0</v>
      </c>
      <c r="G45" s="15">
        <f t="shared" si="47"/>
        <v>434.0875</v>
      </c>
      <c r="H45" s="2">
        <f t="shared" si="48"/>
        <v>358.75</v>
      </c>
      <c r="I45" s="2">
        <f t="shared" si="49"/>
        <v>5209.05</v>
      </c>
      <c r="J45" s="16">
        <v>4305.0</v>
      </c>
      <c r="K45" s="28">
        <v>416.91</v>
      </c>
      <c r="L45" s="16">
        <v>5003.0</v>
      </c>
      <c r="M45" t="s">
        <v>110</v>
      </c>
      <c r="N45" s="16" t="s">
        <v>111</v>
      </c>
    </row>
    <row r="46">
      <c r="B46" t="s">
        <v>112</v>
      </c>
      <c r="C46" s="15">
        <f t="shared" si="44"/>
        <v>427.936666666667</v>
      </c>
      <c r="D46" s="2">
        <f t="shared" si="45"/>
        <v>353.666666666667</v>
      </c>
      <c r="E46" s="2">
        <f t="shared" si="46"/>
        <v>5135.24</v>
      </c>
      <c r="F46" s="16">
        <v>4244.0</v>
      </c>
      <c r="G46" s="15">
        <f t="shared" si="47"/>
        <v>454.758333333333</v>
      </c>
      <c r="H46" s="2">
        <f t="shared" si="48"/>
        <v>375.833333333333</v>
      </c>
      <c r="I46" s="2">
        <f t="shared" si="49"/>
        <v>5457.1</v>
      </c>
      <c r="J46" s="16">
        <v>4510.0</v>
      </c>
      <c r="K46" s="28">
        <f t="shared" ref="K46:K47" si="51">L46/12</f>
        <v>436.75</v>
      </c>
      <c r="L46" s="16">
        <v>5241.0</v>
      </c>
      <c r="M46" t="s">
        <v>113</v>
      </c>
      <c r="N46" s="16" t="s">
        <v>114</v>
      </c>
    </row>
    <row r="47">
      <c r="B47" t="s">
        <v>115</v>
      </c>
      <c r="C47" s="15">
        <f t="shared" si="44"/>
        <v>447.59916666667</v>
      </c>
      <c r="D47" s="2">
        <f t="shared" si="45"/>
        <v>369.916666666667</v>
      </c>
      <c r="E47" s="2">
        <f t="shared" si="46"/>
        <v>5371.19</v>
      </c>
      <c r="F47" s="16">
        <v>4439.0</v>
      </c>
      <c r="G47" s="15">
        <f t="shared" si="47"/>
        <v>475.630833333333</v>
      </c>
      <c r="H47" s="2">
        <f t="shared" si="48"/>
        <v>393.083333333333</v>
      </c>
      <c r="I47" s="2">
        <f t="shared" si="49"/>
        <v>5707.57</v>
      </c>
      <c r="J47" s="16">
        <v>4717.0</v>
      </c>
      <c r="K47" s="28">
        <f t="shared" si="51"/>
        <v>456.75</v>
      </c>
      <c r="L47" s="16">
        <v>5481.0</v>
      </c>
      <c r="M47" t="s">
        <v>116</v>
      </c>
      <c r="N47" s="16" t="s">
        <v>117</v>
      </c>
    </row>
    <row r="48">
      <c r="B48" t="s">
        <v>49</v>
      </c>
      <c r="E48" s="26">
        <f t="shared" si="46"/>
        <v>1952.94</v>
      </c>
      <c r="F48" s="16">
        <v>1614.0</v>
      </c>
      <c r="I48" s="26">
        <f t="shared" si="49"/>
        <v>2075.15</v>
      </c>
      <c r="J48" s="16">
        <v>1715.0</v>
      </c>
      <c r="K48" s="16"/>
      <c r="L48" s="28">
        <v>1993.0</v>
      </c>
      <c r="M48" t="s">
        <v>118</v>
      </c>
      <c r="N48" s="16" t="s">
        <v>119</v>
      </c>
    </row>
    <row r="49">
      <c r="B49" t="s">
        <v>52</v>
      </c>
      <c r="E49" s="26">
        <f t="shared" si="46"/>
        <v>1764.18</v>
      </c>
      <c r="F49" s="16">
        <v>1458.0</v>
      </c>
      <c r="I49" s="26">
        <f t="shared" si="49"/>
        <v>1874.29</v>
      </c>
      <c r="J49" s="16">
        <v>1549.0</v>
      </c>
      <c r="K49" s="16"/>
      <c r="L49" s="28">
        <v>1800.0</v>
      </c>
      <c r="M49" s="1" t="s">
        <v>118</v>
      </c>
      <c r="N49" s="16" t="s">
        <v>119</v>
      </c>
    </row>
    <row r="50">
      <c r="B50" t="s">
        <v>120</v>
      </c>
      <c r="E50" s="26">
        <f t="shared" si="46"/>
        <v>1858.56</v>
      </c>
      <c r="F50" s="16">
        <v>1536.0</v>
      </c>
      <c r="I50" s="26">
        <f t="shared" si="49"/>
        <v>1974.72</v>
      </c>
      <c r="J50" s="16">
        <v>1632.0</v>
      </c>
      <c r="K50" s="16"/>
      <c r="L50" s="28">
        <v>1896.0</v>
      </c>
      <c r="M50" s="1" t="s">
        <v>118</v>
      </c>
      <c r="N50" s="16" t="s">
        <v>119</v>
      </c>
    </row>
    <row r="51">
      <c r="B51" t="s">
        <v>53</v>
      </c>
      <c r="E51" s="26">
        <f t="shared" si="46"/>
        <v>469.48</v>
      </c>
      <c r="F51" s="16">
        <v>388.0</v>
      </c>
      <c r="I51" s="26">
        <f t="shared" si="49"/>
        <v>498.52</v>
      </c>
      <c r="J51" s="16">
        <v>412.0</v>
      </c>
      <c r="K51" s="16"/>
      <c r="L51" s="28">
        <v>478.0</v>
      </c>
      <c r="M51" t="s">
        <v>121</v>
      </c>
      <c r="N51" s="16" t="s">
        <v>122</v>
      </c>
    </row>
    <row r="52">
      <c r="B52" t="s">
        <v>56</v>
      </c>
      <c r="C52" s="15">
        <f>E52/12</f>
        <v>58.685</v>
      </c>
      <c r="D52" s="2">
        <f>F52/12</f>
        <v>48.5</v>
      </c>
      <c r="E52" s="2">
        <f t="shared" si="46"/>
        <v>704.22</v>
      </c>
      <c r="F52" s="16">
        <v>582.0</v>
      </c>
      <c r="G52" s="15">
        <f>I52/12</f>
        <v>62.315</v>
      </c>
      <c r="H52" s="2">
        <f>J52/12</f>
        <v>51.5</v>
      </c>
      <c r="I52" s="2">
        <f t="shared" si="49"/>
        <v>747.78</v>
      </c>
      <c r="J52" s="16">
        <v>618.0</v>
      </c>
      <c r="K52" s="29">
        <f>L52/12</f>
        <v>59.8333333333333</v>
      </c>
      <c r="L52" s="16">
        <v>718.0</v>
      </c>
      <c r="M52" t="s">
        <v>123</v>
      </c>
      <c r="N52" s="16" t="s">
        <v>124</v>
      </c>
    </row>
    <row r="53">
      <c r="B53" t="s">
        <v>125</v>
      </c>
      <c r="E53" s="26">
        <f t="shared" si="46"/>
        <v>338.8</v>
      </c>
      <c r="F53" s="16">
        <v>280.0</v>
      </c>
      <c r="I53" s="26">
        <f t="shared" si="49"/>
        <v>360.58</v>
      </c>
      <c r="J53" s="16">
        <v>298.0</v>
      </c>
      <c r="K53" s="16"/>
      <c r="L53" s="28">
        <v>346.0</v>
      </c>
      <c r="M53" t="s">
        <v>126</v>
      </c>
      <c r="N53" s="16" t="s">
        <v>127</v>
      </c>
    </row>
    <row r="54">
      <c r="A54" s="8"/>
      <c r="B54" s="1"/>
      <c r="C54" s="8"/>
      <c r="F54" s="16"/>
      <c r="G54" s="8"/>
      <c r="J54" s="16"/>
      <c r="K54" s="16"/>
      <c r="L54" s="16"/>
      <c r="M54" s="1"/>
      <c r="N54" s="16"/>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c r="A55" s="13" t="s">
        <v>24</v>
      </c>
      <c r="B55" s="14" t="s">
        <v>37</v>
      </c>
      <c r="C55" s="17">
        <f t="shared" ref="C55:C57" si="57">E55/12</f>
        <v>159.518333333333</v>
      </c>
      <c r="D55" s="18">
        <f t="shared" ref="D55:D57" si="58">F55/12</f>
        <v>131.833333333333</v>
      </c>
      <c r="E55" s="18">
        <f t="shared" ref="E55:E63" si="59">F55*1.21</f>
        <v>1914.22</v>
      </c>
      <c r="F55" s="20">
        <v>1582.0</v>
      </c>
      <c r="G55" s="17">
        <f t="shared" ref="G55:G57" si="60">I55/12</f>
        <v>169.500833333333</v>
      </c>
      <c r="H55" s="18">
        <f t="shared" ref="H55:H57" si="61">J55/12</f>
        <v>140.083333333333</v>
      </c>
      <c r="I55" s="18">
        <f t="shared" ref="I55:I63" si="62">J55*1.21</f>
        <v>2034.01</v>
      </c>
      <c r="J55" s="20">
        <v>1681.0</v>
      </c>
      <c r="K55" s="30">
        <f>L55/12</f>
        <v>162.833333333333</v>
      </c>
      <c r="L55" s="20">
        <v>1954.0</v>
      </c>
      <c r="M55" s="14" t="s">
        <v>128</v>
      </c>
      <c r="N55" s="20" t="s">
        <v>129</v>
      </c>
    </row>
    <row r="56">
      <c r="B56" t="s">
        <v>91</v>
      </c>
      <c r="C56" s="15">
        <f t="shared" si="57"/>
        <v>183.113333333333</v>
      </c>
      <c r="D56" s="2">
        <f t="shared" si="58"/>
        <v>151.333333333333</v>
      </c>
      <c r="E56" s="2">
        <f t="shared" si="59"/>
        <v>2197.36</v>
      </c>
      <c r="F56" s="16">
        <v>1816.0</v>
      </c>
      <c r="G56" s="15">
        <f t="shared" si="60"/>
        <v>194.608333333333</v>
      </c>
      <c r="H56" s="2">
        <f t="shared" si="61"/>
        <v>160.833333333333</v>
      </c>
      <c r="I56" s="2">
        <f t="shared" si="62"/>
        <v>2335.3</v>
      </c>
      <c r="J56" s="16">
        <v>1930.0</v>
      </c>
      <c r="K56" s="28">
        <v>186.91</v>
      </c>
      <c r="L56" s="16">
        <v>2243.0</v>
      </c>
      <c r="M56" t="s">
        <v>130</v>
      </c>
      <c r="N56" s="16" t="s">
        <v>131</v>
      </c>
    </row>
    <row r="57">
      <c r="B57" t="s">
        <v>101</v>
      </c>
      <c r="C57" s="15">
        <f t="shared" si="57"/>
        <v>206.506666666667</v>
      </c>
      <c r="D57" s="2">
        <f t="shared" si="58"/>
        <v>170.666666666667</v>
      </c>
      <c r="E57" s="2">
        <f t="shared" si="59"/>
        <v>2478.08</v>
      </c>
      <c r="F57" s="16">
        <v>2048.0</v>
      </c>
      <c r="G57" s="15">
        <f t="shared" si="60"/>
        <v>219.413333333333</v>
      </c>
      <c r="H57" s="2">
        <f t="shared" si="61"/>
        <v>181.333333333333</v>
      </c>
      <c r="I57" s="2">
        <f t="shared" si="62"/>
        <v>2632.96</v>
      </c>
      <c r="J57" s="16">
        <v>2176.0</v>
      </c>
      <c r="K57" s="28">
        <v>210.66</v>
      </c>
      <c r="L57" s="16">
        <v>2528.0</v>
      </c>
      <c r="M57" t="s">
        <v>132</v>
      </c>
      <c r="N57" s="16" t="s">
        <v>133</v>
      </c>
    </row>
    <row r="58">
      <c r="B58" t="s">
        <v>49</v>
      </c>
      <c r="E58" s="26">
        <f t="shared" si="59"/>
        <v>901.45</v>
      </c>
      <c r="F58" s="16">
        <v>745.0</v>
      </c>
      <c r="I58" s="26">
        <f t="shared" si="62"/>
        <v>958.32</v>
      </c>
      <c r="J58" s="16">
        <v>792.0</v>
      </c>
      <c r="K58" s="16"/>
      <c r="L58" s="28">
        <v>920.0</v>
      </c>
      <c r="M58" t="s">
        <v>134</v>
      </c>
      <c r="N58" s="16" t="s">
        <v>135</v>
      </c>
    </row>
    <row r="59">
      <c r="B59" t="s">
        <v>69</v>
      </c>
      <c r="E59" s="26">
        <f t="shared" si="59"/>
        <v>673.97</v>
      </c>
      <c r="F59" s="16">
        <v>557.0</v>
      </c>
      <c r="I59" s="2">
        <f t="shared" si="62"/>
        <v>716.32</v>
      </c>
      <c r="J59" s="16">
        <v>592.0</v>
      </c>
      <c r="K59" s="16"/>
      <c r="L59" s="28">
        <v>688.0</v>
      </c>
      <c r="M59" s="1" t="s">
        <v>134</v>
      </c>
      <c r="N59" s="16" t="s">
        <v>135</v>
      </c>
      <c r="O59" t="s">
        <v>136</v>
      </c>
    </row>
    <row r="60">
      <c r="B60" t="s">
        <v>137</v>
      </c>
      <c r="E60" s="26">
        <f t="shared" si="59"/>
        <v>790.13</v>
      </c>
      <c r="F60" s="16">
        <v>653.0</v>
      </c>
      <c r="I60" s="26">
        <f t="shared" si="62"/>
        <v>839.74</v>
      </c>
      <c r="J60" s="16">
        <v>694.0</v>
      </c>
      <c r="K60" s="16"/>
      <c r="L60" s="28">
        <v>807.0</v>
      </c>
      <c r="M60" s="1" t="s">
        <v>134</v>
      </c>
      <c r="N60" s="16" t="s">
        <v>135</v>
      </c>
    </row>
    <row r="61">
      <c r="B61" t="s">
        <v>70</v>
      </c>
      <c r="E61" s="26">
        <f t="shared" si="59"/>
        <v>469.48</v>
      </c>
      <c r="F61" s="16">
        <v>388.0</v>
      </c>
      <c r="I61" s="26">
        <f t="shared" si="62"/>
        <v>498.52</v>
      </c>
      <c r="J61" s="16">
        <v>412.0</v>
      </c>
      <c r="K61" s="16"/>
      <c r="L61" s="28">
        <v>478.0</v>
      </c>
      <c r="M61" t="s">
        <v>138</v>
      </c>
      <c r="N61" s="16" t="s">
        <v>139</v>
      </c>
    </row>
    <row r="62">
      <c r="B62" t="s">
        <v>56</v>
      </c>
      <c r="C62" s="15">
        <f>E62/12</f>
        <v>58.685</v>
      </c>
      <c r="D62" s="2">
        <f>F62/12</f>
        <v>48.5</v>
      </c>
      <c r="E62" s="2">
        <f t="shared" si="59"/>
        <v>704.22</v>
      </c>
      <c r="F62" s="16">
        <v>582.0</v>
      </c>
      <c r="G62" s="15">
        <f>I62/12</f>
        <v>62.315</v>
      </c>
      <c r="H62" s="2">
        <f>J62/12</f>
        <v>51.5</v>
      </c>
      <c r="I62" s="2">
        <f t="shared" si="62"/>
        <v>747.78</v>
      </c>
      <c r="J62" s="16">
        <v>618.0</v>
      </c>
      <c r="K62" s="29">
        <f>L62/12</f>
        <v>59.8333333333333</v>
      </c>
      <c r="L62" s="16">
        <v>718.0</v>
      </c>
      <c r="M62" t="s">
        <v>140</v>
      </c>
      <c r="N62" s="16" t="s">
        <v>141</v>
      </c>
    </row>
    <row r="63">
      <c r="B63" t="s">
        <v>125</v>
      </c>
      <c r="E63" s="26">
        <f t="shared" si="59"/>
        <v>338.8</v>
      </c>
      <c r="F63" s="16">
        <v>280.0</v>
      </c>
      <c r="I63" s="26">
        <f t="shared" si="62"/>
        <v>360.58</v>
      </c>
      <c r="J63" s="16">
        <v>298.0</v>
      </c>
      <c r="K63" s="16"/>
      <c r="L63" s="28">
        <v>346.0</v>
      </c>
      <c r="M63" t="s">
        <v>142</v>
      </c>
      <c r="N63" s="16" t="s">
        <v>143</v>
      </c>
    </row>
    <row r="64">
      <c r="A64" s="8"/>
      <c r="B64" s="1"/>
      <c r="C64" s="8"/>
      <c r="F64" s="16"/>
      <c r="G64" s="8"/>
      <c r="J64" s="16"/>
      <c r="K64" s="16"/>
      <c r="L64" s="16"/>
      <c r="M64" s="1"/>
      <c r="N64" s="16"/>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c r="A65" s="13" t="s">
        <v>27</v>
      </c>
      <c r="B65" s="14" t="s">
        <v>37</v>
      </c>
      <c r="C65" s="17">
        <f t="shared" ref="C65:C67" si="69">E65/12</f>
        <v>239.479166666667</v>
      </c>
      <c r="D65" s="18">
        <f t="shared" ref="D65:D67" si="70">F65/12</f>
        <v>197.916666666667</v>
      </c>
      <c r="E65" s="18">
        <f t="shared" ref="E65:E70" si="71">F65*1.21</f>
        <v>2873.75</v>
      </c>
      <c r="F65" s="20">
        <v>2375.0</v>
      </c>
      <c r="G65" s="17">
        <f t="shared" ref="G65:G67" si="72">I65/12</f>
        <v>254.503333333333</v>
      </c>
      <c r="H65" s="18">
        <f t="shared" ref="H65:H67" si="73">J65/12</f>
        <v>210.333333333333</v>
      </c>
      <c r="I65" s="18">
        <f t="shared" ref="I65:I70" si="74">J65*1.21</f>
        <v>3054.04</v>
      </c>
      <c r="J65" s="20">
        <v>2524.0</v>
      </c>
      <c r="K65" s="31">
        <v>244.41</v>
      </c>
      <c r="L65" s="20">
        <v>2933.0</v>
      </c>
      <c r="M65" s="14" t="s">
        <v>144</v>
      </c>
      <c r="N65" s="20" t="s">
        <v>145</v>
      </c>
    </row>
    <row r="66">
      <c r="B66" t="s">
        <v>94</v>
      </c>
      <c r="C66" s="15">
        <f t="shared" si="69"/>
        <v>274.468333333333</v>
      </c>
      <c r="D66" s="2">
        <f t="shared" si="70"/>
        <v>226.833333333333</v>
      </c>
      <c r="E66" s="2">
        <f t="shared" si="71"/>
        <v>3293.62</v>
      </c>
      <c r="F66" s="16">
        <v>2722.0</v>
      </c>
      <c r="G66" s="15">
        <f t="shared" si="72"/>
        <v>291.61</v>
      </c>
      <c r="H66" s="2">
        <f t="shared" si="73"/>
        <v>241.0</v>
      </c>
      <c r="I66" s="2">
        <f t="shared" si="74"/>
        <v>3499.32</v>
      </c>
      <c r="J66" s="16">
        <v>2892.0</v>
      </c>
      <c r="K66" s="25">
        <f>L66/12</f>
        <v>280.083333333333</v>
      </c>
      <c r="L66" s="16">
        <v>3361.0</v>
      </c>
      <c r="M66" t="s">
        <v>146</v>
      </c>
      <c r="N66" s="16" t="s">
        <v>147</v>
      </c>
    </row>
    <row r="67">
      <c r="B67" t="s">
        <v>109</v>
      </c>
      <c r="C67" s="15">
        <f t="shared" si="69"/>
        <v>309.860833333333</v>
      </c>
      <c r="D67" s="2">
        <f t="shared" si="70"/>
        <v>256.083333333333</v>
      </c>
      <c r="E67" s="2">
        <f t="shared" si="71"/>
        <v>3718.33</v>
      </c>
      <c r="F67" s="16">
        <v>3073.0</v>
      </c>
      <c r="G67" s="15">
        <f t="shared" si="72"/>
        <v>329.220833333333</v>
      </c>
      <c r="H67" s="2">
        <f t="shared" si="73"/>
        <v>272.083333333333</v>
      </c>
      <c r="I67" s="2">
        <f t="shared" si="74"/>
        <v>3950.65</v>
      </c>
      <c r="J67" s="16">
        <v>3265.0</v>
      </c>
      <c r="K67" s="32">
        <v>316.16</v>
      </c>
      <c r="L67" s="16">
        <v>3794.0</v>
      </c>
      <c r="M67" t="s">
        <v>148</v>
      </c>
      <c r="N67" s="16" t="s">
        <v>149</v>
      </c>
    </row>
    <row r="68">
      <c r="B68" t="s">
        <v>49</v>
      </c>
      <c r="E68" s="26">
        <f t="shared" si="71"/>
        <v>1351.57</v>
      </c>
      <c r="F68" s="16">
        <v>1117.0</v>
      </c>
      <c r="I68" s="26">
        <f t="shared" si="74"/>
        <v>1436.27</v>
      </c>
      <c r="J68" s="16">
        <v>1187.0</v>
      </c>
      <c r="K68" s="16"/>
      <c r="L68" s="28">
        <v>1380.0</v>
      </c>
      <c r="M68" t="s">
        <v>150</v>
      </c>
      <c r="N68" s="16" t="s">
        <v>151</v>
      </c>
    </row>
    <row r="69">
      <c r="B69" t="s">
        <v>84</v>
      </c>
      <c r="E69" s="26">
        <f t="shared" si="71"/>
        <v>469.48</v>
      </c>
      <c r="F69" s="16">
        <v>388.0</v>
      </c>
      <c r="I69" s="26">
        <f t="shared" si="74"/>
        <v>498.52</v>
      </c>
      <c r="J69" s="16">
        <v>412.0</v>
      </c>
      <c r="K69" s="16"/>
      <c r="L69" s="28">
        <v>478.0</v>
      </c>
      <c r="M69" t="s">
        <v>152</v>
      </c>
      <c r="N69" s="16" t="s">
        <v>153</v>
      </c>
    </row>
    <row r="70">
      <c r="B70" t="s">
        <v>56</v>
      </c>
      <c r="C70" s="15">
        <f>E70/12</f>
        <v>58.685</v>
      </c>
      <c r="D70" s="2">
        <f>F70/12</f>
        <v>48.5</v>
      </c>
      <c r="E70" s="2">
        <f t="shared" si="71"/>
        <v>704.22</v>
      </c>
      <c r="F70" s="16">
        <v>582.0</v>
      </c>
      <c r="G70" s="15">
        <f>I70/12</f>
        <v>62.315</v>
      </c>
      <c r="H70" s="2">
        <f>J70/12</f>
        <v>51.5</v>
      </c>
      <c r="I70" s="2">
        <f t="shared" si="74"/>
        <v>747.78</v>
      </c>
      <c r="J70" s="16">
        <v>618.0</v>
      </c>
      <c r="K70" s="29">
        <f>L70/12</f>
        <v>59.8333333333333</v>
      </c>
      <c r="L70" s="16">
        <v>718.0</v>
      </c>
      <c r="M70" t="s">
        <v>154</v>
      </c>
      <c r="N70" s="16" t="s">
        <v>155</v>
      </c>
    </row>
    <row r="71">
      <c r="F71" s="16"/>
      <c r="J71" s="16"/>
      <c r="K71" s="16"/>
      <c r="L71" s="16"/>
      <c r="N71" s="16"/>
    </row>
    <row r="72">
      <c r="A72" s="13" t="s">
        <v>156</v>
      </c>
      <c r="B72" s="14" t="s">
        <v>157</v>
      </c>
      <c r="C72" s="17">
        <f t="shared" ref="C72:C75" si="81">E72/12</f>
        <v>265.998333333333</v>
      </c>
      <c r="D72" s="18">
        <f t="shared" ref="D72:D75" si="82">F72/12</f>
        <v>219.833333333333</v>
      </c>
      <c r="E72" s="18">
        <f t="shared" ref="E72:E75" si="83">F72*1.21</f>
        <v>3191.98</v>
      </c>
      <c r="F72" s="20">
        <v>2638.0</v>
      </c>
      <c r="G72" s="17">
        <f t="shared" ref="G72:G75" si="84">I72/12</f>
        <v>282.635833333333</v>
      </c>
      <c r="H72" s="18">
        <f t="shared" ref="H72:H75" si="85">J72/12</f>
        <v>233.583333333333</v>
      </c>
      <c r="I72" s="18">
        <f t="shared" ref="I72:I75" si="86">J72*1.21</f>
        <v>3391.63</v>
      </c>
      <c r="J72" s="20">
        <v>2803.0</v>
      </c>
      <c r="K72" s="33">
        <v>271.41</v>
      </c>
      <c r="L72" s="20">
        <v>3257.0</v>
      </c>
      <c r="M72" s="14" t="s">
        <v>158</v>
      </c>
      <c r="N72" s="20" t="s">
        <v>159</v>
      </c>
    </row>
    <row r="73">
      <c r="B73" t="s">
        <v>160</v>
      </c>
      <c r="C73" s="15">
        <f t="shared" si="81"/>
        <v>289.4925</v>
      </c>
      <c r="D73" s="2">
        <f t="shared" si="82"/>
        <v>239.25</v>
      </c>
      <c r="E73" s="2">
        <f t="shared" si="83"/>
        <v>3473.91</v>
      </c>
      <c r="F73" s="16">
        <v>2871.0</v>
      </c>
      <c r="G73" s="15">
        <f t="shared" si="84"/>
        <v>307.6425</v>
      </c>
      <c r="H73" s="2">
        <f t="shared" si="85"/>
        <v>254.25</v>
      </c>
      <c r="I73" s="2">
        <f t="shared" si="86"/>
        <v>3691.71</v>
      </c>
      <c r="J73" s="16">
        <v>3051.0</v>
      </c>
      <c r="K73" s="28">
        <v>295.41</v>
      </c>
      <c r="L73" s="16">
        <v>3545.0</v>
      </c>
      <c r="M73" t="s">
        <v>161</v>
      </c>
      <c r="N73" s="16" t="s">
        <v>162</v>
      </c>
    </row>
    <row r="74">
      <c r="B74" t="s">
        <v>163</v>
      </c>
      <c r="C74" s="15">
        <f t="shared" si="81"/>
        <v>285.56</v>
      </c>
      <c r="D74" s="2">
        <f t="shared" si="82"/>
        <v>236.0</v>
      </c>
      <c r="E74" s="2">
        <f t="shared" si="83"/>
        <v>3426.72</v>
      </c>
      <c r="F74" s="16">
        <v>2832.0</v>
      </c>
      <c r="G74" s="15">
        <f t="shared" si="84"/>
        <v>303.4075</v>
      </c>
      <c r="H74" s="2">
        <f t="shared" si="85"/>
        <v>250.75</v>
      </c>
      <c r="I74" s="2">
        <f t="shared" si="86"/>
        <v>3640.89</v>
      </c>
      <c r="J74" s="16">
        <v>3009.0</v>
      </c>
      <c r="K74" s="28">
        <v>291.41</v>
      </c>
      <c r="L74" s="16">
        <v>3497.0</v>
      </c>
      <c r="M74" t="s">
        <v>164</v>
      </c>
      <c r="N74" s="16" t="s">
        <v>165</v>
      </c>
    </row>
    <row r="75">
      <c r="B75" t="s">
        <v>166</v>
      </c>
      <c r="C75" s="15">
        <f t="shared" si="81"/>
        <v>308.953333333333</v>
      </c>
      <c r="D75" s="2">
        <f t="shared" si="82"/>
        <v>255.333333333333</v>
      </c>
      <c r="E75" s="2">
        <f t="shared" si="83"/>
        <v>3707.44</v>
      </c>
      <c r="F75" s="16">
        <v>3064.0</v>
      </c>
      <c r="G75" s="15">
        <f t="shared" si="84"/>
        <v>328.313333333333</v>
      </c>
      <c r="H75" s="2">
        <f t="shared" si="85"/>
        <v>271.333333333333</v>
      </c>
      <c r="I75" s="2">
        <f t="shared" si="86"/>
        <v>3939.76</v>
      </c>
      <c r="J75" s="16">
        <v>3256.0</v>
      </c>
      <c r="K75" s="29">
        <f>L75/12</f>
        <v>315.333333333333</v>
      </c>
      <c r="L75" s="16">
        <v>3784.0</v>
      </c>
      <c r="M75" t="s">
        <v>167</v>
      </c>
      <c r="N75" s="16" t="s">
        <v>168</v>
      </c>
    </row>
    <row r="76">
      <c r="F76" s="16"/>
      <c r="J76" s="16"/>
      <c r="K76" s="16"/>
      <c r="L76" s="16"/>
      <c r="N76" s="16"/>
    </row>
    <row r="77">
      <c r="A77" s="13" t="s">
        <v>169</v>
      </c>
      <c r="B77" s="14" t="s">
        <v>170</v>
      </c>
      <c r="C77" s="17">
        <f>D77*1.21</f>
        <v>93.896</v>
      </c>
      <c r="D77" s="18">
        <v>77.6</v>
      </c>
      <c r="E77" s="14"/>
      <c r="F77" s="20"/>
      <c r="G77" s="17">
        <f>H77*1.21</f>
        <v>99.825</v>
      </c>
      <c r="H77" s="18">
        <v>82.5</v>
      </c>
      <c r="I77" s="14"/>
      <c r="J77" s="20"/>
      <c r="K77" s="30">
        <v>95.9</v>
      </c>
      <c r="L77" s="20"/>
      <c r="M77" s="14"/>
      <c r="N77" s="20"/>
    </row>
    <row r="78">
      <c r="A78" s="8"/>
      <c r="B78" s="1" t="s">
        <v>171</v>
      </c>
      <c r="C78" s="34"/>
      <c r="E78" s="15">
        <v>10.0</v>
      </c>
      <c r="F78" s="35">
        <v>10.0</v>
      </c>
      <c r="G78" s="34"/>
      <c r="I78" s="26">
        <v>12.5</v>
      </c>
      <c r="J78" s="36">
        <v>12.5</v>
      </c>
      <c r="K78" s="37"/>
      <c r="L78" s="38">
        <v>12.5</v>
      </c>
      <c r="M78" s="1"/>
      <c r="N78" s="16"/>
    </row>
    <row r="79">
      <c r="A79" s="9"/>
      <c r="B79" s="39" t="s">
        <v>172</v>
      </c>
      <c r="C79" s="40"/>
      <c r="D79" s="41"/>
      <c r="E79" s="42">
        <v>20.0</v>
      </c>
      <c r="F79" s="43">
        <v>20.0</v>
      </c>
      <c r="G79" s="40"/>
      <c r="H79" s="41"/>
      <c r="I79" s="42">
        <v>25.0</v>
      </c>
      <c r="J79" s="43">
        <v>25.0</v>
      </c>
      <c r="K79" s="11"/>
      <c r="L79" s="44">
        <v>25.0</v>
      </c>
      <c r="M79" s="39"/>
      <c r="N79" s="45"/>
    </row>
    <row r="81">
      <c r="A81" t="s">
        <v>173</v>
      </c>
    </row>
    <row r="82">
      <c r="A82" s="46" t="s">
        <v>174</v>
      </c>
      <c r="B82" s="46"/>
    </row>
    <row r="84">
      <c r="A84" t="s">
        <v>175</v>
      </c>
      <c r="B84" t="s">
        <v>176</v>
      </c>
    </row>
    <row r="85">
      <c r="A85" t="s">
        <v>177</v>
      </c>
      <c r="B85" t="s">
        <v>178</v>
      </c>
    </row>
    <row r="87" ht="15.0">
      <c r="A87" s="47"/>
    </row>
    <row r="88" customHeight="1" ht="294.0">
      <c r="A88" s="48" t="s">
        <v>179</v>
      </c>
    </row>
  </sheetData>
  <hyperlinks>
    <hyperlink ref="B84" r:id="rId1"/>
    <hyperlink ref="B85" r:id="rId2"/>
  </hyperlinks>
  <drawing r:id="rId3"/>
  <extLst/>
</worksheet>
</file>

<file path=docProps/app.xml><?xml version="1.0" encoding="utf-8"?>
<Properties xmlns="http://schemas.openxmlformats.org/officeDocument/2006/extended-properties" xmlns:vt="http://schemas.openxmlformats.org/officeDocument/2006/docPropsVTypes">
  <Application>Zoho Sheet Writer</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2025-11-26T05:49:21Z</dcterms:created>
</cp:coreProperties>
</file>